
<file path=[Content_Types].xml><?xml version="1.0" encoding="utf-8"?>
<ns0:Types xmlns:ns0="http://schemas.openxmlformats.org/package/2006/content-types">
  <ns0:Default Extension="xml" ContentType="application/vnd.openxmlformats-officedocument.spreadsheetml.sheet.main+xml"/>
  <ns0:Default Extension="rels" ContentType="application/vnd.openxmlformats-package.relationships+xml"/>
  <ns0:Override PartName="/xl/styles.xml" ContentType="application/vnd.openxmlformats-officedocument.spreadsheetml.styles+xml"/>
  <ns0:Override PartName="/xl/theme/theme1.xml" ContentType="application/vnd.openxmlformats-officedocument.theme+xml"/>
  <ns0:Override PartName="/xl/sharedStrings.xml" ContentType="application/vnd.openxmlformats-officedocument.spreadsheetml.sharedStrings+xml"/>
  <ns0:Override PartName="/xl/worksheets/sheet1.xml" ContentType="application/vnd.openxmlformats-officedocument.spreadsheetml.worksheet+xml"/>
  <ns0:Override PartName="/xl/worksheets/sheet2.xml" ContentType="application/vnd.openxmlformats-officedocument.spreadsheetml.worksheet+xml"/>
  <ns0:Override PartName="/xl/worksheets/sheet3.xml" ContentType="application/vnd.openxmlformats-officedocument.spreadsheetml.worksheet+xml"/>
  <ns0:Override PartName="/xl/worksheets/sheet4.xml" ContentType="application/vnd.openxmlformats-officedocument.spreadsheetml.worksheet+xml"/>
  <ns0:Override PartName="/xl/worksheets/sheet5.xml" ContentType="application/vnd.openxmlformats-officedocument.spreadsheetml.worksheet+xml"/>
  <ns0:Override PartName="/docProps/core.xml" ContentType="application/vnd.openxmlformats-package.core-properties+xml"/>
</ns0:Types>
</file>

<file path=_rels/.rels><?xml version='1.0' encoding='utf-8'?>
<ns0:Relationships xmlns:ns0="http://schemas.openxmlformats.org/package/2006/relationships"><ns0:Relationship Type="http://schemas.openxmlformats.org/officeDocument/2006/relationships/officeDocument" Target="/xl/workbook.xml" Id="Rc5a274ebcfbd42db" /><ns0:Relationship Id="rIdPpcCore" Type="http://schemas.openxmlformats.org/package/2006/relationships/metadata/core-properties" Target="docProps/core.xml" /></ns0:Relationships>
</file>

<file path=xl/workbook.xml><?xml version="1.0" encoding="utf-8"?>
<ns0:workbook xmlns:ns0="http://schemas.openxmlformats.org/spreadsheetml/2006/main" xmlns:ns1="http://schemas.openxmlformats.org/officeDocument/2006/relationships">
  <ns0:sheets>
    <ns0:sheet name="Report" sheetId="1" ns1:id="R4a898a5247824947"/>
    <ns0:sheet name="Worked example" sheetId="2" ns1:id="R8e56f07502fa4b41"/>
    <ns0:sheet name="Guide" sheetId="3" ns1:id="R40ff90f6c9a7450a"/>
    <ns0:sheet name="Stored materials" sheetId="4" ns1:id="Rb12e68762beb49ee"/>
    <ns0:sheet name="Stored worked example" sheetId="5" ns1:id="R58615109e24647e5"/>
  </ns0:sheets>
  <ns0:calcPr calcMode="auto" fullCalcOnLoad="1"/>
</ns0: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mm/dd/yy"/>
    <x:numFmt numFmtId="201" formatCode="$#,##0;($#,##0);&quot;-&quot;"/>
    <x:numFmt numFmtId="202" formatCode="0.0%"/>
    <x:numFmt numFmtId="203" formatCode="0;[Red](0);0"/>
  </x:numFmts>
  <x:fonts count="7">
    <x:font>
      <x:sz val="11"/>
      <x:name val="Carlito"/>
    </x:font>
    <x:font>
      <x:sz val="11"/>
      <x:color rgb="FF243748"/>
      <x:name val="Arial"/>
    </x:font>
    <x:font>
      <x:b/>
      <x:sz val="16"/>
      <x:color rgb="FF183047"/>
      <x:name val="Arial"/>
    </x:font>
    <x:font>
      <x:i/>
      <x:sz val="10"/>
      <x:color rgb="FF5B6B79"/>
      <x:name val="Arial"/>
    </x:font>
    <x:font>
      <x:sz val="11"/>
      <x:color rgb="FF245C99"/>
      <x:name val="Arial"/>
    </x:font>
    <x:font>
      <x:b/>
      <x:sz val="11"/>
      <x:color rgb="FFFFFFFF"/>
      <x:name val="Arial"/>
    </x:font>
    <x:font>
      <x:b/>
      <x:sz val="11"/>
      <x:color rgb="FF243748"/>
      <x:name val="Arial"/>
    </x:font>
  </x:fonts>
  <x:fills count="6">
    <x:fill>
      <x:patternFill patternType="none"/>
    </x:fill>
    <x:fill>
      <x:patternFill patternType="gray125"/>
    </x:fill>
    <x:fill>
      <x:patternFill patternType="solid">
        <x:fgColor rgb="FFFFF5D6"/>
      </x:patternFill>
    </x:fill>
    <x:fill>
      <x:patternFill patternType="solid">
        <x:fgColor rgb="FF183047"/>
      </x:patternFill>
    </x:fill>
    <x:fill>
      <x:patternFill patternType="solid">
        <x:fgColor rgb="FFFFFFFF"/>
      </x:patternFill>
    </x:fill>
    <x:fill>
      <x:patternFill patternType="solid">
        <x:fgColor rgb="FFEEF2F5"/>
      </x:patternFill>
    </x:fill>
  </x:fills>
  <x:borders count="2">
    <x:border>
      <x:left/>
      <x:right/>
      <x:top/>
      <x:bottom/>
      <x:diagonal/>
    </x:border>
    <x:border>
      <x:left/>
      <x:right/>
      <x:top/>
      <x:bottom style="thin">
        <x:color rgb="FF183047"/>
      </x:bottom>
      <x:diagonal/>
    </x:border>
  </x:borders>
  <x:cellStyleXfs count="1">
    <x:xf numFmtId="0" fontId="0" fillId="0" borderId="0"/>
  </x:cellStyleXfs>
  <x:cellXfs count="3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200" fontId="4"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0" xfId="0" applyNumberFormat="1" applyFont="1" applyFill="1" applyBorder="1" applyAlignment="1">
      <x:alignment vertical="center" wrapText="1"/>
    </x:xf>
    <x:xf numFmtId="0" fontId="5" fillId="3" borderId="0" xfId="0" applyNumberFormat="1" applyFont="1" applyFill="1" applyBorder="1" applyAlignment="1">
      <x:alignment horizontal="center" vertical="center" wrapText="1"/>
    </x:xf>
    <x:xf numFmtId="0" fontId="5" fillId="4" borderId="0" xfId="0" applyNumberFormat="1" applyFont="1" applyFill="1" applyBorder="1" applyAlignment="1">
      <x:alignment horizontal="center" vertical="center" wrapText="1"/>
    </x:xf>
    <x:xf numFmtId="201" fontId="4" fillId="2" borderId="0" xfId="0" applyNumberFormat="1" applyFont="1" applyFill="1" applyBorder="1" applyAlignment="1">
      <x:alignment vertical="center"/>
    </x:xf>
    <x:xf numFmtId="202" fontId="4" fillId="2" borderId="0" xfId="0" applyNumberFormat="1" applyFont="1" applyFill="1" applyBorder="1" applyAlignment="1">
      <x:alignment vertical="center"/>
    </x:xf>
    <x:xf numFmtId="0" fontId="1" fillId="5" borderId="0" xfId="0" applyNumberFormat="1" applyFont="1" applyFill="1" applyBorder="1" applyAlignment="1">
      <x:alignment vertical="center"/>
    </x:xf>
    <x:xf numFmtId="201" fontId="1" fillId="5" borderId="0" xfId="0" applyNumberFormat="1" applyFont="1" applyFill="1" applyBorder="1" applyAlignment="1">
      <x:alignment vertical="center"/>
    </x:xf>
    <x:xf numFmtId="202" fontId="1" fillId="5" borderId="0" xfId="0" applyNumberFormat="1" applyFont="1" applyFill="1" applyBorder="1" applyAlignment="1">
      <x:alignment vertical="center"/>
    </x:xf>
    <x:xf numFmtId="203" fontId="1" fillId="5"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5" fillId="3" borderId="0" xfId="0" applyNumberFormat="1" applyFont="1" applyFill="1" applyBorder="1" applyAlignment="1">
      <x:alignment horizontal="center" wrapText="1"/>
    </x:xf>
    <x:xf numFmtId="200" fontId="4" fillId="2" borderId="0" xfId="0" applyNumberFormat="1" applyFont="1" applyFill="1" applyBorder="1" applyAlignment="1">
      <x:alignment vertical="center" wrapText="1"/>
    </x:xf>
    <x:xf numFmtId="0" fontId="6" fillId="0" borderId="0" xfId="0" applyNumberFormat="1" applyFont="1" applyFill="1" applyBorder="1" applyAlignment="1">
      <x:alignment vertical="center"/>
    </x:xf>
    <x:xf numFmtId="0" fontId="6" fillId="0" borderId="0" xfId="0" applyNumberFormat="1" applyFont="1" applyFill="1" applyBorder="1" applyAlignment="1">
      <x:alignment vertical="center" wrapText="1"/>
    </x:xf>
    <x:xf numFmtId="201" fontId="4" fillId="2" borderId="0" xfId="0" applyNumberFormat="1" applyFont="1" applyFill="1" applyBorder="1" applyAlignment="1">
      <x:alignment vertical="center" wrapText="1"/>
    </x:xf>
    <x:xf numFmtId="201" fontId="1" fillId="5" borderId="0" xfId="0" applyNumberFormat="1" applyFont="1" applyFill="1" applyBorder="1" applyAlignment="1">
      <x:alignment vertical="center" wrapText="1"/>
    </x:xf>
    <x:xf numFmtId="202" fontId="1" fillId="5" borderId="0" xfId="0" applyNumberFormat="1" applyFont="1" applyFill="1" applyBorder="1" applyAlignment="1">
      <x:alignment vertical="center" wrapText="1"/>
    </x:xf>
  </x:cellXfs>
  <x:cellStyles count="1">
    <x:cellStyle name="Normal" xfId="0"/>
  </x:cellStyles>
  <x:dxfs count="120">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
      <x:font>
        <x:b/>
        <x:color rgb="FFA22626"/>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a1f1dc3afc442f5" /><Relationship Type="http://schemas.openxmlformats.org/officeDocument/2006/relationships/theme" Target="/xl/theme/theme1.xml" Id="R89841599767846fe" /><Relationship Type="http://schemas.openxmlformats.org/officeDocument/2006/relationships/sharedStrings" Target="/xl/sharedStrings.xml" Id="Ra1261464cc0b4b77" /><Relationship Type="http://schemas.openxmlformats.org/officeDocument/2006/relationships/worksheet" Target="/xl/worksheets/sheet1.xml" Id="R4a898a5247824947" /><Relationship Type="http://schemas.openxmlformats.org/officeDocument/2006/relationships/worksheet" Target="/xl/worksheets/sheet2.xml" Id="R8e56f07502fa4b41" /><Relationship Type="http://schemas.openxmlformats.org/officeDocument/2006/relationships/worksheet" Target="/xl/worksheets/sheet3.xml" Id="R40ff90f6c9a7450a" /><Relationship Type="http://schemas.openxmlformats.org/officeDocument/2006/relationships/worksheet" Target="/xl/worksheets/sheet4.xml" Id="Rb12e68762beb49ee" /><Relationship Type="http://schemas.openxmlformats.org/officeDocument/2006/relationships/worksheet" Target="/xl/worksheets/sheet5.xml" Id="R58615109e24647e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047"/>
  </x:sheetPr>
  <x:sheetViews>
    <x:sheetView showGridLines="0" workbookViewId="0"/>
  </x:sheetViews>
  <x:sheetFormatPr defaultRowHeight="15"/>
  <x:cols>
    <x:col min="1" max="1" width="31" hidden="0" customWidth="1"/>
    <x:col min="2" max="2" width="23" hidden="0" customWidth="1"/>
    <x:col min="3" max="3" width="19" hidden="0" customWidth="1"/>
    <x:col min="4" max="4" width="19" hidden="0" customWidth="1"/>
    <x:col min="5" max="5" width="21" hidden="0" customWidth="1"/>
    <x:col min="6" max="6" width="32" hidden="0" customWidth="1"/>
    <x:col min="7" max="7" width="28" hidden="0" customWidth="1"/>
    <x:col min="8" max="8" width="26" hidden="0" customWidth="1"/>
    <x:col min="9" max="9" width="18" hidden="0" customWidth="1"/>
    <x:col min="10" max="10" width="32" hidden="0" customWidth="1"/>
    <x:col min="11" max="11" width="32" hidden="0" customWidth="1"/>
  </x:cols>
  <x:sheetData>
    <x:row r="1" ht="26" customHeight="1">
      <x:c r="A1" s="2"/>
      <x:c r="B1" s="2"/>
      <x:c r="C1" s="2"/>
      <x:c r="D1" s="2"/>
      <x:c r="E1" s="2"/>
      <x:c r="F1" s="2"/>
      <x:c r="G1" s="2"/>
      <x:c r="H1" s="2"/>
      <x:c r="I1" s="2"/>
    </x:row>
    <x:row r="2" ht="26" customHeight="1">
      <x:c r="A2" s="3" t="str">
        <x:v>Owner reporting and decision control</x:v>
      </x:c>
      <x:c r="B2" s="2"/>
      <x:c r="C2" s="2"/>
      <x:c r="D2" s="2"/>
      <x:c r="E2" s="2"/>
      <x:c r="F2" s="2"/>
      <x:c r="G2" s="2"/>
      <x:c r="H2" s="2"/>
      <x:c r="I2" s="2"/>
    </x:row>
    <x:row r="3" ht="26" customHeight="1">
      <x:c r="A3" s="5" t="str">
        <x:v>Pacific Project Controls  |  BLANK TEMPLATE. Replace yellow inputs with your project records.</x:v>
      </x:c>
      <x:c r="B3" s="4"/>
      <x:c r="C3" s="4"/>
      <x:c r="D3" s="4"/>
      <x:c r="E3" s="4"/>
      <x:c r="F3" s="4"/>
      <x:c r="G3" s="4"/>
      <x:c r="H3" s="4"/>
      <x:c r="I3" s="4"/>
    </x:row>
    <x:row r="4" ht="26" customHeight="1">
      <x:c r="A4" s="2"/>
      <x:c r="B4" s="2"/>
      <x:c r="C4" s="2"/>
      <x:c r="D4" s="2"/>
      <x:c r="E4" s="2"/>
      <x:c r="F4" s="2"/>
      <x:c r="G4" s="2"/>
      <x:c r="H4" s="2"/>
      <x:c r="I4" s="2"/>
    </x:row>
    <x:row r="5" ht="26" customHeight="1">
      <x:c r="A5" s="2" t="str">
        <x:v>Project</x:v>
      </x:c>
      <x:c r="B5" s="7"/>
      <x:c r="C5" s="2"/>
      <x:c r="D5" s="2" t="str">
        <x:v>Reporting date</x:v>
      </x:c>
      <x:c r="E5" s="8"/>
      <x:c r="F5" s="2"/>
      <x:c r="G5" s="2"/>
      <x:c r="H5" s="2"/>
      <x:c r="I5" s="2"/>
    </x:row>
    <x:row r="6" ht="26" customHeight="1">
      <x:c r="A6" s="2"/>
      <x:c r="B6" s="2"/>
      <x:c r="C6" s="2"/>
      <x:c r="D6" s="2"/>
      <x:c r="E6" s="2"/>
      <x:c r="F6" s="2"/>
      <x:c r="G6" s="2"/>
      <x:c r="H6" s="2"/>
      <x:c r="I6" s="2"/>
    </x:row>
    <x:row r="7" ht="44" customHeight="1">
      <x:c r="A7" s="12" t="str">
        <x:v>Input metric</x:v>
      </x:c>
      <x:c r="B7" s="12" t="str">
        <x:v>Input value</x:v>
      </x:c>
      <x:c r="C7" s="12" t="str">
        <x:v>Basis</x:v>
      </x:c>
      <x:c r="D7" s="13" t="str"/>
      <x:c r="E7" s="13" t="str"/>
      <x:c r="F7" s="12" t="str">
        <x:v>Calculated metric</x:v>
      </x:c>
      <x:c r="G7" s="12" t="str">
        <x:v>Result</x:v>
      </x:c>
      <x:c r="H7" s="2"/>
      <x:c r="I7" s="2"/>
    </x:row>
    <x:row r="8" ht="26" customHeight="1">
      <x:c r="A8" s="2" t="str">
        <x:v>Original contract</x:v>
      </x:c>
      <x:c r="B8" s="14"/>
      <x:c r="C8" s="2" t="str">
        <x:v>USD</x:v>
      </x:c>
      <x:c r="D8" s="2"/>
      <x:c r="E8" s="2"/>
      <x:c r="F8" s="2" t="str">
        <x:v>Current contract</x:v>
      </x:c>
      <x:c r="G8" s="17" t="str">
        <x:f>IF(OR(LEN(B8&amp;"")=0,LEN(B9&amp;"")=0),"",IF(COUNT(B8:B9)&lt;2,"Invalid amount",IF(AND(B8&gt;=0,B8+B9&gt;=0),B8+B9,"Invalid amount")))</x:f>
      </x:c>
      <x:c r="H8" s="2"/>
      <x:c r="I8" s="2"/>
    </x:row>
    <x:row r="9" ht="26" customHeight="1">
      <x:c r="A9" s="2" t="str">
        <x:v>Approved net changes</x:v>
      </x:c>
      <x:c r="B9" s="14"/>
      <x:c r="C9" s="2" t="str">
        <x:v>USD</x:v>
      </x:c>
      <x:c r="D9" s="2"/>
      <x:c r="E9" s="2"/>
      <x:c r="F9" s="2" t="str">
        <x:v>Gross billed share</x:v>
      </x:c>
      <x:c r="G9" s="18" t="str">
        <x:f>IF(OR(LEN(B11&amp;"")=0,LEN(G8&amp;"")=0),"",IF(AND(ISNUMBER(B11),B11&gt;=0,ISNUMBER(G8)),IF(G8=0,"n.a.",B11/G8),"Invalid amount"))</x:f>
      </x:c>
      <x:c r="H9" s="2"/>
      <x:c r="I9" s="2"/>
    </x:row>
    <x:row r="10" ht="26" customHeight="1">
      <x:c r="A10" s="2" t="str">
        <x:v>Pending change exposure</x:v>
      </x:c>
      <x:c r="B10" s="14"/>
      <x:c r="C10" s="2" t="str">
        <x:v>USD, excluded</x:v>
      </x:c>
      <x:c r="D10" s="2"/>
      <x:c r="E10" s="2"/>
      <x:c r="F10" s="2" t="str">
        <x:v>Cost incurred share</x:v>
      </x:c>
      <x:c r="G10" s="18" t="str">
        <x:f>IF(OR(LEN(B12&amp;"")=0,LEN(G8&amp;"")=0),"",IF(AND(ISNUMBER(B12),B12&gt;=0,ISNUMBER(G8)),IF(G8=0,"n.a.",B12/G8),"Invalid amount"))</x:f>
      </x:c>
      <x:c r="H10" s="2"/>
      <x:c r="I10" s="2"/>
    </x:row>
    <x:row r="11" ht="26" customHeight="1">
      <x:c r="A11" s="2" t="str">
        <x:v>Gross billed to date</x:v>
      </x:c>
      <x:c r="B11" s="14"/>
      <x:c r="C11" s="2" t="str">
        <x:v>USD</x:v>
      </x:c>
      <x:c r="D11" s="2"/>
      <x:c r="E11" s="2"/>
      <x:c r="F11" s="2" t="str">
        <x:v>Earned value share</x:v>
      </x:c>
      <x:c r="G11" s="18" t="str">
        <x:f>IF(OR(LEN(B13&amp;"")=0,LEN(G8&amp;"")=0),"",IF(AND(ISNUMBER(B13),B13&gt;=0,ISNUMBER(G8)),IF(G8=0,"n.a.",B13/G8),"Invalid amount"))</x:f>
      </x:c>
      <x:c r="H11" s="2"/>
      <x:c r="I11" s="2"/>
    </x:row>
    <x:row r="12" ht="26" customHeight="1">
      <x:c r="A12" s="2" t="str">
        <x:v>Cost incurred to date</x:v>
      </x:c>
      <x:c r="B12" s="14"/>
      <x:c r="C12" s="2" t="str">
        <x:v>USD, accrual</x:v>
      </x:c>
      <x:c r="D12" s="2"/>
      <x:c r="E12" s="2"/>
      <x:c r="F12" s="2" t="str">
        <x:v>Reported physical progress</x:v>
      </x:c>
      <x:c r="G12" s="18" t="str">
        <x:f>IF(LEN(B14&amp;"")=0,"",IF(AND(ISNUMBER(B14),B14&gt;=0,B14&lt;=1),B14,"Invalid percent"))</x:f>
      </x:c>
      <x:c r="H12" s="2"/>
      <x:c r="I12" s="2"/>
    </x:row>
    <x:row r="13" ht="26" customHeight="1">
      <x:c r="A13" s="2" t="str">
        <x:v>Earned value to date</x:v>
      </x:c>
      <x:c r="B13" s="14"/>
      <x:c r="C13" s="2" t="str">
        <x:v>USD, optional</x:v>
      </x:c>
      <x:c r="D13" s="2"/>
      <x:c r="E13" s="2"/>
      <x:c r="F13" s="2" t="str">
        <x:v>Finish variance, calendar days</x:v>
      </x:c>
      <x:c r="G13" s="19" t="str">
        <x:f>IF(OR(LEN(B16&amp;"")=0,LEN(B15&amp;"")=0),"",IF(AND(IF(ISNUMBER(B16),AND(B16&gt;=DATE(2000,1,1),B16&lt;=DATE(2100,12,31),B16=INT(B16)),FALSE),IF(ISNUMBER(B15),AND(B15&gt;=DATE(2000,1,1),B15&lt;=DATE(2100,12,31),B15=INT(B15)),FALSE)),B16-B15,"Invalid date"))</x:f>
      </x:c>
      <x:c r="H13" s="2"/>
      <x:c r="I13" s="2"/>
    </x:row>
    <x:row r="14" ht="26" customHeight="1">
      <x:c r="A14" s="2" t="str">
        <x:v>Physical progress</x:v>
      </x:c>
      <x:c r="B14" s="15"/>
      <x:c r="C14" s="2" t="str">
        <x:v>0 to 100%</x:v>
      </x:c>
      <x:c r="D14" s="2"/>
      <x:c r="E14" s="2"/>
      <x:c r="F14" s="2"/>
      <x:c r="G14" s="2"/>
      <x:c r="H14" s="2"/>
      <x:c r="I14" s="2"/>
    </x:row>
    <x:row r="15" ht="26" customHeight="1">
      <x:c r="A15" s="2" t="str">
        <x:v>Baseline finish</x:v>
      </x:c>
      <x:c r="B15" s="8"/>
      <x:c r="C15" s="2" t="str">
        <x:v>Date</x:v>
      </x:c>
      <x:c r="D15" s="2"/>
      <x:c r="E15" s="2"/>
      <x:c r="F15" s="2" t="str">
        <x:v>Positive variance means late.</x:v>
      </x:c>
      <x:c r="G15" s="2"/>
      <x:c r="H15" s="2"/>
      <x:c r="I15" s="2"/>
    </x:row>
    <x:row r="16" ht="26" customHeight="1">
      <x:c r="A16" s="2" t="str">
        <x:v>Forecast finish</x:v>
      </x:c>
      <x:c r="B16" s="8"/>
      <x:c r="C16" s="2" t="str">
        <x:v>Date</x:v>
      </x:c>
      <x:c r="D16" s="2"/>
      <x:c r="E16" s="2"/>
      <x:c r="F16" s="2" t="str">
        <x:v>Pending exposure is not approved.</x:v>
      </x:c>
      <x:c r="G16" s="2"/>
      <x:c r="H16" s="2"/>
      <x:c r="I16" s="2"/>
    </x:row>
    <x:row r="17" ht="26" customHeight="1">
      <x:c r="A17" s="2"/>
      <x:c r="B17" s="2"/>
      <x:c r="C17" s="2"/>
      <x:c r="D17" s="2"/>
      <x:c r="E17" s="2"/>
      <x:c r="F17" s="2"/>
      <x:c r="G17" s="2"/>
      <x:c r="H17" s="2"/>
      <x:c r="I17" s="2"/>
    </x:row>
    <x:row r="18" ht="26" customHeight="1">
      <x:c r="A18" s="2" t="str">
        <x:v>Yellow = editable inputs. Grey = formulas. Blank results require inputs; invalid entries are identified.</x:v>
      </x:c>
      <x:c r="B18" s="2"/>
      <x:c r="C18" s="2"/>
      <x:c r="D18" s="2"/>
      <x:c r="E18" s="2"/>
      <x:c r="F18" s="2"/>
      <x:c r="G18" s="2"/>
      <x:c r="H18" s="2"/>
      <x:c r="I18" s="2"/>
    </x:row>
    <x:row r="19" ht="26" customHeight="1">
      <x:c r="A19" s="2" t="str">
        <x:v>Read the Guide before reporting. Billed share, incurred cost, earned value and physical progress measure different things.</x:v>
      </x:c>
      <x:c r="B19" s="2"/>
      <x:c r="C19" s="2"/>
      <x:c r="D19" s="2"/>
      <x:c r="E19" s="2"/>
      <x:c r="F19" s="2"/>
      <x:c r="G19" s="2"/>
      <x:c r="H19" s="2"/>
      <x:c r="I19" s="2"/>
    </x:row>
    <x:row r="20" ht="26" customHeight="1">
      <x:c r="A20" s="2"/>
      <x:c r="B20" s="2"/>
      <x:c r="C20" s="2"/>
      <x:c r="D20" s="2"/>
      <x:c r="E20" s="2"/>
      <x:c r="F20" s="2"/>
      <x:c r="G20" s="2"/>
      <x:c r="H20" s="2"/>
      <x:c r="I20" s="2"/>
    </x:row>
    <x:row r="21" ht="44" customHeight="1">
      <x:c r="A21" s="12" t="str">
        <x:v>Decision ID</x:v>
      </x:c>
      <x:c r="B21" s="12" t="str">
        <x:v>Decision required</x:v>
      </x:c>
      <x:c r="C21" s="12" t="str">
        <x:v>Accountable owner</x:v>
      </x:c>
      <x:c r="D21" s="12" t="str">
        <x:v>Needed by</x:v>
      </x:c>
      <x:c r="E21" s="12" t="str">
        <x:v>Status</x:v>
      </x:c>
      <x:c r="F21" s="12" t="str">
        <x:v>Evidence reference</x:v>
      </x:c>
      <x:c r="G21" s="12" t="str">
        <x:v>Next action</x:v>
      </x:c>
      <x:c r="H21" s="12" t="str">
        <x:v>Record review</x:v>
      </x:c>
      <x:c r="I21" s="12" t="str">
        <x:v>Days overdue</x:v>
      </x:c>
    </x:row>
    <x:row r="22" ht="66" customHeight="1">
      <x:c r="A22" s="7"/>
      <x:c r="B22" s="20"/>
      <x:c r="C22" s="20"/>
      <x:c r="D22" s="8"/>
      <x:c r="E22" s="7"/>
      <x:c r="F22" s="20"/>
      <x:c r="G22" s="20"/>
      <x:c r="H22" s="21" t="str">
        <x:f>IF(COUNTA(A22:G22)=0,"",IF(LEN(A22&amp;"")=0,"Missing ID",IF(COUNTIFS($A$22:$A$36,A22)&gt;1,"Duplicate ID",IF(OR(LEN(B22&amp;"")=0,LEN(C22&amp;"")=0,LEN(D22&amp;"")=0,LEN(E22&amp;"")=0),"Missing core input",IF(NOT(IF(ISNUMBER(D22),AND(D22&gt;=DATE(2000,1,1),D22&lt;=DATE(2100,12,31),D22=INT(D22)),FALSE)),"Invalid due date",IF(AND(E22&lt;&gt;"Open",E22&lt;&gt;"Resolved",E22&lt;&gt;"Deferred"),"Invalid status",IF(AND(E22="Resolved",LEN(F22&amp;"")=0),"Evidence missing",IF(AND(E22&lt;&gt;"Resolved",LEN(G22&amp;"")=0),"Missing next action","Recorded"))))))))</x:f>
      </x:c>
      <x:c r="I22" s="16" t="str">
        <x:f>IF(COUNTA(A22:G22)=0,"",IF(OR(LEN(D22&amp;"")=0,LEN($E$5&amp;"")=0),"",IF(AND(IF(ISNUMBER(D22),AND(D22&gt;=DATE(2000,1,1),D22&lt;=DATE(2100,12,31),D22=INT(D22)),FALSE),IF(ISNUMBER($E$5),AND($E$5&gt;=DATE(2000,1,1),$E$5&lt;=DATE(2100,12,31),$E$5=INT($E$5)),FALSE)),IF(AND(E22="Resolved",LEN(F22&amp;"")&gt;0),0,MAX(0,$E$5-D22)),"Invalid date")))</x:f>
      </x:c>
    </x:row>
    <x:row r="23" ht="66" customHeight="1">
      <x:c r="A23" s="7"/>
      <x:c r="B23" s="20"/>
      <x:c r="C23" s="20"/>
      <x:c r="D23" s="8"/>
      <x:c r="E23" s="7"/>
      <x:c r="F23" s="20"/>
      <x:c r="G23" s="20"/>
      <x:c r="H23" s="21" t="str">
        <x:f>IF(COUNTA(A23:G23)=0,"",IF(LEN(A23&amp;"")=0,"Missing ID",IF(COUNTIFS($A$22:$A$36,A23)&gt;1,"Duplicate ID",IF(OR(LEN(B23&amp;"")=0,LEN(C23&amp;"")=0,LEN(D23&amp;"")=0,LEN(E23&amp;"")=0),"Missing core input",IF(NOT(IF(ISNUMBER(D23),AND(D23&gt;=DATE(2000,1,1),D23&lt;=DATE(2100,12,31),D23=INT(D23)),FALSE)),"Invalid due date",IF(AND(E23&lt;&gt;"Open",E23&lt;&gt;"Resolved",E23&lt;&gt;"Deferred"),"Invalid status",IF(AND(E23="Resolved",LEN(F23&amp;"")=0),"Evidence missing",IF(AND(E23&lt;&gt;"Resolved",LEN(G23&amp;"")=0),"Missing next action","Recorded"))))))))</x:f>
      </x:c>
      <x:c r="I23" s="16" t="str">
        <x:f>IF(COUNTA(A23:G23)=0,"",IF(OR(LEN(D23&amp;"")=0,LEN($E$5&amp;"")=0),"",IF(AND(IF(ISNUMBER(D23),AND(D23&gt;=DATE(2000,1,1),D23&lt;=DATE(2100,12,31),D23=INT(D23)),FALSE),IF(ISNUMBER($E$5),AND($E$5&gt;=DATE(2000,1,1),$E$5&lt;=DATE(2100,12,31),$E$5=INT($E$5)),FALSE)),IF(AND(E23="Resolved",LEN(F23&amp;"")&gt;0),0,MAX(0,$E$5-D23)),"Invalid date")))</x:f>
      </x:c>
    </x:row>
    <x:row r="24" ht="66" customHeight="1">
      <x:c r="A24" s="7"/>
      <x:c r="B24" s="20"/>
      <x:c r="C24" s="20"/>
      <x:c r="D24" s="8"/>
      <x:c r="E24" s="7"/>
      <x:c r="F24" s="20"/>
      <x:c r="G24" s="20"/>
      <x:c r="H24" s="21" t="str">
        <x:f>IF(COUNTA(A24:G24)=0,"",IF(LEN(A24&amp;"")=0,"Missing ID",IF(COUNTIFS($A$22:$A$36,A24)&gt;1,"Duplicate ID",IF(OR(LEN(B24&amp;"")=0,LEN(C24&amp;"")=0,LEN(D24&amp;"")=0,LEN(E24&amp;"")=0),"Missing core input",IF(NOT(IF(ISNUMBER(D24),AND(D24&gt;=DATE(2000,1,1),D24&lt;=DATE(2100,12,31),D24=INT(D24)),FALSE)),"Invalid due date",IF(AND(E24&lt;&gt;"Open",E24&lt;&gt;"Resolved",E24&lt;&gt;"Deferred"),"Invalid status",IF(AND(E24="Resolved",LEN(F24&amp;"")=0),"Evidence missing",IF(AND(E24&lt;&gt;"Resolved",LEN(G24&amp;"")=0),"Missing next action","Recorded"))))))))</x:f>
      </x:c>
      <x:c r="I24" s="16" t="str">
        <x:f>IF(COUNTA(A24:G24)=0,"",IF(OR(LEN(D24&amp;"")=0,LEN($E$5&amp;"")=0),"",IF(AND(IF(ISNUMBER(D24),AND(D24&gt;=DATE(2000,1,1),D24&lt;=DATE(2100,12,31),D24=INT(D24)),FALSE),IF(ISNUMBER($E$5),AND($E$5&gt;=DATE(2000,1,1),$E$5&lt;=DATE(2100,12,31),$E$5=INT($E$5)),FALSE)),IF(AND(E24="Resolved",LEN(F24&amp;"")&gt;0),0,MAX(0,$E$5-D24)),"Invalid date")))</x:f>
      </x:c>
    </x:row>
    <x:row r="25" ht="44" customHeight="1">
      <x:c r="A25" s="7"/>
      <x:c r="B25" s="20"/>
      <x:c r="C25" s="20"/>
      <x:c r="D25" s="8"/>
      <x:c r="E25" s="7"/>
      <x:c r="F25" s="20"/>
      <x:c r="G25" s="20"/>
      <x:c r="H25" s="21" t="str">
        <x:f>IF(COUNTA(A25:G25)=0,"",IF(LEN(A25&amp;"")=0,"Missing ID",IF(COUNTIFS($A$22:$A$36,A25)&gt;1,"Duplicate ID",IF(OR(LEN(B25&amp;"")=0,LEN(C25&amp;"")=0,LEN(D25&amp;"")=0,LEN(E25&amp;"")=0),"Missing core input",IF(NOT(IF(ISNUMBER(D25),AND(D25&gt;=DATE(2000,1,1),D25&lt;=DATE(2100,12,31),D25=INT(D25)),FALSE)),"Invalid due date",IF(AND(E25&lt;&gt;"Open",E25&lt;&gt;"Resolved",E25&lt;&gt;"Deferred"),"Invalid status",IF(AND(E25="Resolved",LEN(F25&amp;"")=0),"Evidence missing",IF(AND(E25&lt;&gt;"Resolved",LEN(G25&amp;"")=0),"Missing next action","Recorded"))))))))</x:f>
      </x:c>
      <x:c r="I25" s="16" t="str">
        <x:f>IF(COUNTA(A25:G25)=0,"",IF(OR(LEN(D25&amp;"")=0,LEN($E$5&amp;"")=0),"",IF(AND(IF(ISNUMBER(D25),AND(D25&gt;=DATE(2000,1,1),D25&lt;=DATE(2100,12,31),D25=INT(D25)),FALSE),IF(ISNUMBER($E$5),AND($E$5&gt;=DATE(2000,1,1),$E$5&lt;=DATE(2100,12,31),$E$5=INT($E$5)),FALSE)),IF(AND(E25="Resolved",LEN(F25&amp;"")&gt;0),0,MAX(0,$E$5-D25)),"Invalid date")))</x:f>
      </x:c>
    </x:row>
    <x:row r="26" ht="44" customHeight="1">
      <x:c r="A26" s="7"/>
      <x:c r="B26" s="20"/>
      <x:c r="C26" s="20"/>
      <x:c r="D26" s="8"/>
      <x:c r="E26" s="7"/>
      <x:c r="F26" s="20"/>
      <x:c r="G26" s="20"/>
      <x:c r="H26" s="21" t="str">
        <x:f>IF(COUNTA(A26:G26)=0,"",IF(LEN(A26&amp;"")=0,"Missing ID",IF(COUNTIFS($A$22:$A$36,A26)&gt;1,"Duplicate ID",IF(OR(LEN(B26&amp;"")=0,LEN(C26&amp;"")=0,LEN(D26&amp;"")=0,LEN(E26&amp;"")=0),"Missing core input",IF(NOT(IF(ISNUMBER(D26),AND(D26&gt;=DATE(2000,1,1),D26&lt;=DATE(2100,12,31),D26=INT(D26)),FALSE)),"Invalid due date",IF(AND(E26&lt;&gt;"Open",E26&lt;&gt;"Resolved",E26&lt;&gt;"Deferred"),"Invalid status",IF(AND(E26="Resolved",LEN(F26&amp;"")=0),"Evidence missing",IF(AND(E26&lt;&gt;"Resolved",LEN(G26&amp;"")=0),"Missing next action","Recorded"))))))))</x:f>
      </x:c>
      <x:c r="I26" s="16" t="str">
        <x:f>IF(COUNTA(A26:G26)=0,"",IF(OR(LEN(D26&amp;"")=0,LEN($E$5&amp;"")=0),"",IF(AND(IF(ISNUMBER(D26),AND(D26&gt;=DATE(2000,1,1),D26&lt;=DATE(2100,12,31),D26=INT(D26)),FALSE),IF(ISNUMBER($E$5),AND($E$5&gt;=DATE(2000,1,1),$E$5&lt;=DATE(2100,12,31),$E$5=INT($E$5)),FALSE)),IF(AND(E26="Resolved",LEN(F26&amp;"")&gt;0),0,MAX(0,$E$5-D26)),"Invalid date")))</x:f>
      </x:c>
    </x:row>
    <x:row r="27" ht="44" customHeight="1">
      <x:c r="A27" s="7"/>
      <x:c r="B27" s="20"/>
      <x:c r="C27" s="20"/>
      <x:c r="D27" s="8"/>
      <x:c r="E27" s="7"/>
      <x:c r="F27" s="20"/>
      <x:c r="G27" s="20"/>
      <x:c r="H27" s="21" t="str">
        <x:f>IF(COUNTA(A27:G27)=0,"",IF(LEN(A27&amp;"")=0,"Missing ID",IF(COUNTIFS($A$22:$A$36,A27)&gt;1,"Duplicate ID",IF(OR(LEN(B27&amp;"")=0,LEN(C27&amp;"")=0,LEN(D27&amp;"")=0,LEN(E27&amp;"")=0),"Missing core input",IF(NOT(IF(ISNUMBER(D27),AND(D27&gt;=DATE(2000,1,1),D27&lt;=DATE(2100,12,31),D27=INT(D27)),FALSE)),"Invalid due date",IF(AND(E27&lt;&gt;"Open",E27&lt;&gt;"Resolved",E27&lt;&gt;"Deferred"),"Invalid status",IF(AND(E27="Resolved",LEN(F27&amp;"")=0),"Evidence missing",IF(AND(E27&lt;&gt;"Resolved",LEN(G27&amp;"")=0),"Missing next action","Recorded"))))))))</x:f>
      </x:c>
      <x:c r="I27" s="16" t="str">
        <x:f>IF(COUNTA(A27:G27)=0,"",IF(OR(LEN(D27&amp;"")=0,LEN($E$5&amp;"")=0),"",IF(AND(IF(ISNUMBER(D27),AND(D27&gt;=DATE(2000,1,1),D27&lt;=DATE(2100,12,31),D27=INT(D27)),FALSE),IF(ISNUMBER($E$5),AND($E$5&gt;=DATE(2000,1,1),$E$5&lt;=DATE(2100,12,31),$E$5=INT($E$5)),FALSE)),IF(AND(E27="Resolved",LEN(F27&amp;"")&gt;0),0,MAX(0,$E$5-D27)),"Invalid date")))</x:f>
      </x:c>
    </x:row>
    <x:row r="28" ht="44" customHeight="1">
      <x:c r="A28" s="7"/>
      <x:c r="B28" s="20"/>
      <x:c r="C28" s="20"/>
      <x:c r="D28" s="8"/>
      <x:c r="E28" s="7"/>
      <x:c r="F28" s="20"/>
      <x:c r="G28" s="20"/>
      <x:c r="H28" s="21" t="str">
        <x:f>IF(COUNTA(A28:G28)=0,"",IF(LEN(A28&amp;"")=0,"Missing ID",IF(COUNTIFS($A$22:$A$36,A28)&gt;1,"Duplicate ID",IF(OR(LEN(B28&amp;"")=0,LEN(C28&amp;"")=0,LEN(D28&amp;"")=0,LEN(E28&amp;"")=0),"Missing core input",IF(NOT(IF(ISNUMBER(D28),AND(D28&gt;=DATE(2000,1,1),D28&lt;=DATE(2100,12,31),D28=INT(D28)),FALSE)),"Invalid due date",IF(AND(E28&lt;&gt;"Open",E28&lt;&gt;"Resolved",E28&lt;&gt;"Deferred"),"Invalid status",IF(AND(E28="Resolved",LEN(F28&amp;"")=0),"Evidence missing",IF(AND(E28&lt;&gt;"Resolved",LEN(G28&amp;"")=0),"Missing next action","Recorded"))))))))</x:f>
      </x:c>
      <x:c r="I28" s="16" t="str">
        <x:f>IF(COUNTA(A28:G28)=0,"",IF(OR(LEN(D28&amp;"")=0,LEN($E$5&amp;"")=0),"",IF(AND(IF(ISNUMBER(D28),AND(D28&gt;=DATE(2000,1,1),D28&lt;=DATE(2100,12,31),D28=INT(D28)),FALSE),IF(ISNUMBER($E$5),AND($E$5&gt;=DATE(2000,1,1),$E$5&lt;=DATE(2100,12,31),$E$5=INT($E$5)),FALSE)),IF(AND(E28="Resolved",LEN(F28&amp;"")&gt;0),0,MAX(0,$E$5-D28)),"Invalid date")))</x:f>
      </x:c>
    </x:row>
    <x:row r="29" ht="44" customHeight="1">
      <x:c r="A29" s="7"/>
      <x:c r="B29" s="20"/>
      <x:c r="C29" s="20"/>
      <x:c r="D29" s="8"/>
      <x:c r="E29" s="7"/>
      <x:c r="F29" s="20"/>
      <x:c r="G29" s="20"/>
      <x:c r="H29" s="21" t="str">
        <x:f>IF(COUNTA(A29:G29)=0,"",IF(LEN(A29&amp;"")=0,"Missing ID",IF(COUNTIFS($A$22:$A$36,A29)&gt;1,"Duplicate ID",IF(OR(LEN(B29&amp;"")=0,LEN(C29&amp;"")=0,LEN(D29&amp;"")=0,LEN(E29&amp;"")=0),"Missing core input",IF(NOT(IF(ISNUMBER(D29),AND(D29&gt;=DATE(2000,1,1),D29&lt;=DATE(2100,12,31),D29=INT(D29)),FALSE)),"Invalid due date",IF(AND(E29&lt;&gt;"Open",E29&lt;&gt;"Resolved",E29&lt;&gt;"Deferred"),"Invalid status",IF(AND(E29="Resolved",LEN(F29&amp;"")=0),"Evidence missing",IF(AND(E29&lt;&gt;"Resolved",LEN(G29&amp;"")=0),"Missing next action","Recorded"))))))))</x:f>
      </x:c>
      <x:c r="I29" s="16" t="str">
        <x:f>IF(COUNTA(A29:G29)=0,"",IF(OR(LEN(D29&amp;"")=0,LEN($E$5&amp;"")=0),"",IF(AND(IF(ISNUMBER(D29),AND(D29&gt;=DATE(2000,1,1),D29&lt;=DATE(2100,12,31),D29=INT(D29)),FALSE),IF(ISNUMBER($E$5),AND($E$5&gt;=DATE(2000,1,1),$E$5&lt;=DATE(2100,12,31),$E$5=INT($E$5)),FALSE)),IF(AND(E29="Resolved",LEN(F29&amp;"")&gt;0),0,MAX(0,$E$5-D29)),"Invalid date")))</x:f>
      </x:c>
    </x:row>
    <x:row r="30" ht="44" customHeight="1">
      <x:c r="A30" s="7"/>
      <x:c r="B30" s="20"/>
      <x:c r="C30" s="20"/>
      <x:c r="D30" s="8"/>
      <x:c r="E30" s="7"/>
      <x:c r="F30" s="20"/>
      <x:c r="G30" s="20"/>
      <x:c r="H30" s="21" t="str">
        <x:f>IF(COUNTA(A30:G30)=0,"",IF(LEN(A30&amp;"")=0,"Missing ID",IF(COUNTIFS($A$22:$A$36,A30)&gt;1,"Duplicate ID",IF(OR(LEN(B30&amp;"")=0,LEN(C30&amp;"")=0,LEN(D30&amp;"")=0,LEN(E30&amp;"")=0),"Missing core input",IF(NOT(IF(ISNUMBER(D30),AND(D30&gt;=DATE(2000,1,1),D30&lt;=DATE(2100,12,31),D30=INT(D30)),FALSE)),"Invalid due date",IF(AND(E30&lt;&gt;"Open",E30&lt;&gt;"Resolved",E30&lt;&gt;"Deferred"),"Invalid status",IF(AND(E30="Resolved",LEN(F30&amp;"")=0),"Evidence missing",IF(AND(E30&lt;&gt;"Resolved",LEN(G30&amp;"")=0),"Missing next action","Recorded"))))))))</x:f>
      </x:c>
      <x:c r="I30" s="16" t="str">
        <x:f>IF(COUNTA(A30:G30)=0,"",IF(OR(LEN(D30&amp;"")=0,LEN($E$5&amp;"")=0),"",IF(AND(IF(ISNUMBER(D30),AND(D30&gt;=DATE(2000,1,1),D30&lt;=DATE(2100,12,31),D30=INT(D30)),FALSE),IF(ISNUMBER($E$5),AND($E$5&gt;=DATE(2000,1,1),$E$5&lt;=DATE(2100,12,31),$E$5=INT($E$5)),FALSE)),IF(AND(E30="Resolved",LEN(F30&amp;"")&gt;0),0,MAX(0,$E$5-D30)),"Invalid date")))</x:f>
      </x:c>
    </x:row>
    <x:row r="31" ht="44" customHeight="1">
      <x:c r="A31" s="7"/>
      <x:c r="B31" s="20"/>
      <x:c r="C31" s="20"/>
      <x:c r="D31" s="8"/>
      <x:c r="E31" s="7"/>
      <x:c r="F31" s="20"/>
      <x:c r="G31" s="20"/>
      <x:c r="H31" s="21" t="str">
        <x:f>IF(COUNTA(A31:G31)=0,"",IF(LEN(A31&amp;"")=0,"Missing ID",IF(COUNTIFS($A$22:$A$36,A31)&gt;1,"Duplicate ID",IF(OR(LEN(B31&amp;"")=0,LEN(C31&amp;"")=0,LEN(D31&amp;"")=0,LEN(E31&amp;"")=0),"Missing core input",IF(NOT(IF(ISNUMBER(D31),AND(D31&gt;=DATE(2000,1,1),D31&lt;=DATE(2100,12,31),D31=INT(D31)),FALSE)),"Invalid due date",IF(AND(E31&lt;&gt;"Open",E31&lt;&gt;"Resolved",E31&lt;&gt;"Deferred"),"Invalid status",IF(AND(E31="Resolved",LEN(F31&amp;"")=0),"Evidence missing",IF(AND(E31&lt;&gt;"Resolved",LEN(G31&amp;"")=0),"Missing next action","Recorded"))))))))</x:f>
      </x:c>
      <x:c r="I31" s="16" t="str">
        <x:f>IF(COUNTA(A31:G31)=0,"",IF(OR(LEN(D31&amp;"")=0,LEN($E$5&amp;"")=0),"",IF(AND(IF(ISNUMBER(D31),AND(D31&gt;=DATE(2000,1,1),D31&lt;=DATE(2100,12,31),D31=INT(D31)),FALSE),IF(ISNUMBER($E$5),AND($E$5&gt;=DATE(2000,1,1),$E$5&lt;=DATE(2100,12,31),$E$5=INT($E$5)),FALSE)),IF(AND(E31="Resolved",LEN(F31&amp;"")&gt;0),0,MAX(0,$E$5-D31)),"Invalid date")))</x:f>
      </x:c>
    </x:row>
    <x:row r="32" ht="44" customHeight="1">
      <x:c r="A32" s="7"/>
      <x:c r="B32" s="20"/>
      <x:c r="C32" s="20"/>
      <x:c r="D32" s="8"/>
      <x:c r="E32" s="7"/>
      <x:c r="F32" s="20"/>
      <x:c r="G32" s="20"/>
      <x:c r="H32" s="21" t="str">
        <x:f>IF(COUNTA(A32:G32)=0,"",IF(LEN(A32&amp;"")=0,"Missing ID",IF(COUNTIFS($A$22:$A$36,A32)&gt;1,"Duplicate ID",IF(OR(LEN(B32&amp;"")=0,LEN(C32&amp;"")=0,LEN(D32&amp;"")=0,LEN(E32&amp;"")=0),"Missing core input",IF(NOT(IF(ISNUMBER(D32),AND(D32&gt;=DATE(2000,1,1),D32&lt;=DATE(2100,12,31),D32=INT(D32)),FALSE)),"Invalid due date",IF(AND(E32&lt;&gt;"Open",E32&lt;&gt;"Resolved",E32&lt;&gt;"Deferred"),"Invalid status",IF(AND(E32="Resolved",LEN(F32&amp;"")=0),"Evidence missing",IF(AND(E32&lt;&gt;"Resolved",LEN(G32&amp;"")=0),"Missing next action","Recorded"))))))))</x:f>
      </x:c>
      <x:c r="I32" s="16" t="str">
        <x:f>IF(COUNTA(A32:G32)=0,"",IF(OR(LEN(D32&amp;"")=0,LEN($E$5&amp;"")=0),"",IF(AND(IF(ISNUMBER(D32),AND(D32&gt;=DATE(2000,1,1),D32&lt;=DATE(2100,12,31),D32=INT(D32)),FALSE),IF(ISNUMBER($E$5),AND($E$5&gt;=DATE(2000,1,1),$E$5&lt;=DATE(2100,12,31),$E$5=INT($E$5)),FALSE)),IF(AND(E32="Resolved",LEN(F32&amp;"")&gt;0),0,MAX(0,$E$5-D32)),"Invalid date")))</x:f>
      </x:c>
    </x:row>
    <x:row r="33" ht="44" customHeight="1">
      <x:c r="A33" s="7"/>
      <x:c r="B33" s="20"/>
      <x:c r="C33" s="20"/>
      <x:c r="D33" s="8"/>
      <x:c r="E33" s="7"/>
      <x:c r="F33" s="20"/>
      <x:c r="G33" s="20"/>
      <x:c r="H33" s="21" t="str">
        <x:f>IF(COUNTA(A33:G33)=0,"",IF(LEN(A33&amp;"")=0,"Missing ID",IF(COUNTIFS($A$22:$A$36,A33)&gt;1,"Duplicate ID",IF(OR(LEN(B33&amp;"")=0,LEN(C33&amp;"")=0,LEN(D33&amp;"")=0,LEN(E33&amp;"")=0),"Missing core input",IF(NOT(IF(ISNUMBER(D33),AND(D33&gt;=DATE(2000,1,1),D33&lt;=DATE(2100,12,31),D33=INT(D33)),FALSE)),"Invalid due date",IF(AND(E33&lt;&gt;"Open",E33&lt;&gt;"Resolved",E33&lt;&gt;"Deferred"),"Invalid status",IF(AND(E33="Resolved",LEN(F33&amp;"")=0),"Evidence missing",IF(AND(E33&lt;&gt;"Resolved",LEN(G33&amp;"")=0),"Missing next action","Recorded"))))))))</x:f>
      </x:c>
      <x:c r="I33" s="16" t="str">
        <x:f>IF(COUNTA(A33:G33)=0,"",IF(OR(LEN(D33&amp;"")=0,LEN($E$5&amp;"")=0),"",IF(AND(IF(ISNUMBER(D33),AND(D33&gt;=DATE(2000,1,1),D33&lt;=DATE(2100,12,31),D33=INT(D33)),FALSE),IF(ISNUMBER($E$5),AND($E$5&gt;=DATE(2000,1,1),$E$5&lt;=DATE(2100,12,31),$E$5=INT($E$5)),FALSE)),IF(AND(E33="Resolved",LEN(F33&amp;"")&gt;0),0,MAX(0,$E$5-D33)),"Invalid date")))</x:f>
      </x:c>
    </x:row>
    <x:row r="34" ht="44" customHeight="1">
      <x:c r="A34" s="7"/>
      <x:c r="B34" s="20"/>
      <x:c r="C34" s="20"/>
      <x:c r="D34" s="8"/>
      <x:c r="E34" s="7"/>
      <x:c r="F34" s="20"/>
      <x:c r="G34" s="20"/>
      <x:c r="H34" s="21" t="str">
        <x:f>IF(COUNTA(A34:G34)=0,"",IF(LEN(A34&amp;"")=0,"Missing ID",IF(COUNTIFS($A$22:$A$36,A34)&gt;1,"Duplicate ID",IF(OR(LEN(B34&amp;"")=0,LEN(C34&amp;"")=0,LEN(D34&amp;"")=0,LEN(E34&amp;"")=0),"Missing core input",IF(NOT(IF(ISNUMBER(D34),AND(D34&gt;=DATE(2000,1,1),D34&lt;=DATE(2100,12,31),D34=INT(D34)),FALSE)),"Invalid due date",IF(AND(E34&lt;&gt;"Open",E34&lt;&gt;"Resolved",E34&lt;&gt;"Deferred"),"Invalid status",IF(AND(E34="Resolved",LEN(F34&amp;"")=0),"Evidence missing",IF(AND(E34&lt;&gt;"Resolved",LEN(G34&amp;"")=0),"Missing next action","Recorded"))))))))</x:f>
      </x:c>
      <x:c r="I34" s="16" t="str">
        <x:f>IF(COUNTA(A34:G34)=0,"",IF(OR(LEN(D34&amp;"")=0,LEN($E$5&amp;"")=0),"",IF(AND(IF(ISNUMBER(D34),AND(D34&gt;=DATE(2000,1,1),D34&lt;=DATE(2100,12,31),D34=INT(D34)),FALSE),IF(ISNUMBER($E$5),AND($E$5&gt;=DATE(2000,1,1),$E$5&lt;=DATE(2100,12,31),$E$5=INT($E$5)),FALSE)),IF(AND(E34="Resolved",LEN(F34&amp;"")&gt;0),0,MAX(0,$E$5-D34)),"Invalid date")))</x:f>
      </x:c>
    </x:row>
    <x:row r="35" ht="44" customHeight="1">
      <x:c r="A35" s="7"/>
      <x:c r="B35" s="20"/>
      <x:c r="C35" s="20"/>
      <x:c r="D35" s="8"/>
      <x:c r="E35" s="7"/>
      <x:c r="F35" s="20"/>
      <x:c r="G35" s="20"/>
      <x:c r="H35" s="21" t="str">
        <x:f>IF(COUNTA(A35:G35)=0,"",IF(LEN(A35&amp;"")=0,"Missing ID",IF(COUNTIFS($A$22:$A$36,A35)&gt;1,"Duplicate ID",IF(OR(LEN(B35&amp;"")=0,LEN(C35&amp;"")=0,LEN(D35&amp;"")=0,LEN(E35&amp;"")=0),"Missing core input",IF(NOT(IF(ISNUMBER(D35),AND(D35&gt;=DATE(2000,1,1),D35&lt;=DATE(2100,12,31),D35=INT(D35)),FALSE)),"Invalid due date",IF(AND(E35&lt;&gt;"Open",E35&lt;&gt;"Resolved",E35&lt;&gt;"Deferred"),"Invalid status",IF(AND(E35="Resolved",LEN(F35&amp;"")=0),"Evidence missing",IF(AND(E35&lt;&gt;"Resolved",LEN(G35&amp;"")=0),"Missing next action","Recorded"))))))))</x:f>
      </x:c>
      <x:c r="I35" s="16" t="str">
        <x:f>IF(COUNTA(A35:G35)=0,"",IF(OR(LEN(D35&amp;"")=0,LEN($E$5&amp;"")=0),"",IF(AND(IF(ISNUMBER(D35),AND(D35&gt;=DATE(2000,1,1),D35&lt;=DATE(2100,12,31),D35=INT(D35)),FALSE),IF(ISNUMBER($E$5),AND($E$5&gt;=DATE(2000,1,1),$E$5&lt;=DATE(2100,12,31),$E$5=INT($E$5)),FALSE)),IF(AND(E35="Resolved",LEN(F35&amp;"")&gt;0),0,MAX(0,$E$5-D35)),"Invalid date")))</x:f>
      </x:c>
    </x:row>
    <x:row r="36" ht="44" customHeight="1">
      <x:c r="A36" s="7"/>
      <x:c r="B36" s="20"/>
      <x:c r="C36" s="20"/>
      <x:c r="D36" s="8"/>
      <x:c r="E36" s="7"/>
      <x:c r="F36" s="20"/>
      <x:c r="G36" s="20"/>
      <x:c r="H36" s="21" t="str">
        <x:f>IF(COUNTA(A36:G36)=0,"",IF(LEN(A36&amp;"")=0,"Missing ID",IF(COUNTIFS($A$22:$A$36,A36)&gt;1,"Duplicate ID",IF(OR(LEN(B36&amp;"")=0,LEN(C36&amp;"")=0,LEN(D36&amp;"")=0,LEN(E36&amp;"")=0),"Missing core input",IF(NOT(IF(ISNUMBER(D36),AND(D36&gt;=DATE(2000,1,1),D36&lt;=DATE(2100,12,31),D36=INT(D36)),FALSE)),"Invalid due date",IF(AND(E36&lt;&gt;"Open",E36&lt;&gt;"Resolved",E36&lt;&gt;"Deferred"),"Invalid status",IF(AND(E36="Resolved",LEN(F36&amp;"")=0),"Evidence missing",IF(AND(E36&lt;&gt;"Resolved",LEN(G36&amp;"")=0),"Missing next action","Recorded"))))))))</x:f>
      </x:c>
      <x:c r="I36" s="16" t="str">
        <x:f>IF(COUNTA(A36:G36)=0,"",IF(OR(LEN(D36&amp;"")=0,LEN($E$5&amp;"")=0),"",IF(AND(IF(ISNUMBER(D36),AND(D36&gt;=DATE(2000,1,1),D36&lt;=DATE(2100,12,31),D36=INT(D36)),FALSE),IF(ISNUMBER($E$5),AND($E$5&gt;=DATE(2000,1,1),$E$5&lt;=DATE(2100,12,31),$E$5=INT($E$5)),FALSE)),IF(AND(E36="Resolved",LEN(F36&amp;"")&gt;0),0,MAX(0,$E$5-D36)),"Invalid date")))</x:f>
      </x:c>
    </x:row>
    <x:row r="37" ht="26" customHeight="1">
      <x:c r="A37" s="2"/>
      <x:c r="B37" s="2"/>
      <x:c r="C37" s="2"/>
      <x:c r="D37" s="2"/>
      <x:c r="E37" s="2"/>
      <x:c r="F37" s="2"/>
      <x:c r="G37" s="2"/>
      <x:c r="H37" s="2"/>
      <x:c r="I37" s="2"/>
    </x:row>
    <x:row r="38" ht="26" customHeight="1">
      <x:c r="A38" s="2"/>
      <x:c r="B38" s="2"/>
      <x:c r="C38" s="2"/>
      <x:c r="D38" s="2"/>
      <x:c r="E38" s="2"/>
      <x:c r="F38" s="2"/>
      <x:c r="G38" s="2"/>
      <x:c r="H38" s="2"/>
      <x:c r="I38" s="2"/>
    </x:row>
    <x:row r="39" ht="26" customHeight="1">
      <x:c r="A39" s="2" t="str">
        <x:v>Requirement basis: use current specifications, drawings and Owner-vetted requirements. Record unresolved gaps for the retained design team.</x:v>
      </x:c>
      <x:c r="B39" s="2"/>
      <x:c r="C39" s="2"/>
      <x:c r="D39" s="2"/>
      <x:c r="E39" s="2"/>
      <x:c r="F39" s="2"/>
      <x:c r="G39" s="2"/>
      <x:c r="H39" s="2"/>
      <x:c r="I39" s="2"/>
    </x:row>
    <x:row r="40" ht="66" customHeight="1">
      <x:c r="A40" s="12" t="str">
        <x:v>Record ID</x:v>
      </x:c>
      <x:c r="B40" s="12" t="str">
        <x:v>Requirement / document</x:v>
      </x:c>
      <x:c r="C40" s="12" t="str">
        <x:v>Revision / date</x:v>
      </x:c>
      <x:c r="D40" s="12" t="str">
        <x:v>Design and Owner review role</x:v>
      </x:c>
      <x:c r="E40" s="12" t="str">
        <x:v>Required submittal / request</x:v>
      </x:c>
      <x:c r="F40" s="12" t="str">
        <x:v>Review status / disposition</x:v>
      </x:c>
      <x:c r="G40" s="12" t="str">
        <x:v>Review evidence</x:v>
      </x:c>
      <x:c r="H40" s="12" t="str">
        <x:v>Contractor currentness check</x:v>
      </x:c>
      <x:c r="I40" s="12" t="str">
        <x:v>Basis record status</x:v>
      </x:c>
    </x:row>
    <x:row r="41" ht="88" customHeight="1">
      <x:c r="A41" s="21" t="str">
        <x:f>IF(LEN(A22&amp;"")=0,"",A22)</x:f>
      </x:c>
      <x:c r="B41" s="20"/>
      <x:c r="C41" s="20"/>
      <x:c r="D41" s="20"/>
      <x:c r="E41" s="20"/>
      <x:c r="F41" s="20"/>
      <x:c r="G41" s="20"/>
      <x:c r="H41" s="20"/>
      <x:c r="I41" s="21" t="str">
        <x:f>IF(LEN(A41&amp;"")=0,"",IF(OR(LEN(B41&amp;"")=0,B41="Unknown"),"Requirement unknown",IF(LEN(C41&amp;"")=0,"Revision unknown",IF(LEN(D41&amp;"")=0,"Reviewer unknown",IF(LEN(E41&amp;"")=0,"Review route unknown",IF(LEN(F41&amp;"")=0,"Review pending",IF(LEN(G41&amp;"")=0,"Evidence missing",IF(LEN(H41&amp;"")=0,"Currentness unconfirmed","Evidence linked"))))))))</x:f>
      </x:c>
    </x:row>
    <x:row r="42" ht="88" customHeight="1">
      <x:c r="A42" s="21" t="str">
        <x:f>IF(LEN(A23&amp;"")=0,"",A23)</x:f>
      </x:c>
      <x:c r="B42" s="20"/>
      <x:c r="C42" s="20"/>
      <x:c r="D42" s="20"/>
      <x:c r="E42" s="20"/>
      <x:c r="F42" s="20"/>
      <x:c r="G42" s="20"/>
      <x:c r="H42" s="20"/>
      <x:c r="I42" s="21" t="str">
        <x:f>IF(LEN(A42&amp;"")=0,"",IF(OR(LEN(B42&amp;"")=0,B42="Unknown"),"Requirement unknown",IF(LEN(C42&amp;"")=0,"Revision unknown",IF(LEN(D42&amp;"")=0,"Reviewer unknown",IF(LEN(E42&amp;"")=0,"Review route unknown",IF(LEN(F42&amp;"")=0,"Review pending",IF(LEN(G42&amp;"")=0,"Evidence missing",IF(LEN(H42&amp;"")=0,"Currentness unconfirmed","Evidence linked"))))))))</x:f>
      </x:c>
    </x:row>
    <x:row r="43" ht="88" customHeight="1">
      <x:c r="A43" s="21" t="str">
        <x:f>IF(LEN(A24&amp;"")=0,"",A24)</x:f>
      </x:c>
      <x:c r="B43" s="20"/>
      <x:c r="C43" s="20"/>
      <x:c r="D43" s="20"/>
      <x:c r="E43" s="20"/>
      <x:c r="F43" s="20"/>
      <x:c r="G43" s="20"/>
      <x:c r="H43" s="20"/>
      <x:c r="I43" s="21" t="str">
        <x:f>IF(LEN(A43&amp;"")=0,"",IF(OR(LEN(B43&amp;"")=0,B43="Unknown"),"Requirement unknown",IF(LEN(C43&amp;"")=0,"Revision unknown",IF(LEN(D43&amp;"")=0,"Reviewer unknown",IF(LEN(E43&amp;"")=0,"Review route unknown",IF(LEN(F43&amp;"")=0,"Review pending",IF(LEN(G43&amp;"")=0,"Evidence missing",IF(LEN(H43&amp;"")=0,"Currentness unconfirmed","Evidence linked"))))))))</x:f>
      </x:c>
    </x:row>
    <x:row r="44" ht="88" customHeight="1">
      <x:c r="A44" s="21" t="str">
        <x:f>IF(LEN(A25&amp;"")=0,"",A25)</x:f>
      </x:c>
      <x:c r="B44" s="20"/>
      <x:c r="C44" s="20"/>
      <x:c r="D44" s="20"/>
      <x:c r="E44" s="20"/>
      <x:c r="F44" s="20"/>
      <x:c r="G44" s="20"/>
      <x:c r="H44" s="20"/>
      <x:c r="I44" s="21" t="str">
        <x:f>IF(LEN(A44&amp;"")=0,"",IF(OR(LEN(B44&amp;"")=0,B44="Unknown"),"Requirement unknown",IF(LEN(C44&amp;"")=0,"Revision unknown",IF(LEN(D44&amp;"")=0,"Reviewer unknown",IF(LEN(E44&amp;"")=0,"Review route unknown",IF(LEN(F44&amp;"")=0,"Review pending",IF(LEN(G44&amp;"")=0,"Evidence missing",IF(LEN(H44&amp;"")=0,"Currentness unconfirmed","Evidence linked"))))))))</x:f>
      </x:c>
    </x:row>
    <x:row r="45" ht="88" customHeight="1">
      <x:c r="A45" s="21" t="str">
        <x:f>IF(LEN(A26&amp;"")=0,"",A26)</x:f>
      </x:c>
      <x:c r="B45" s="20"/>
      <x:c r="C45" s="20"/>
      <x:c r="D45" s="20"/>
      <x:c r="E45" s="20"/>
      <x:c r="F45" s="20"/>
      <x:c r="G45" s="20"/>
      <x:c r="H45" s="20"/>
      <x:c r="I45" s="21" t="str">
        <x:f>IF(LEN(A45&amp;"")=0,"",IF(OR(LEN(B45&amp;"")=0,B45="Unknown"),"Requirement unknown",IF(LEN(C45&amp;"")=0,"Revision unknown",IF(LEN(D45&amp;"")=0,"Reviewer unknown",IF(LEN(E45&amp;"")=0,"Review route unknown",IF(LEN(F45&amp;"")=0,"Review pending",IF(LEN(G45&amp;"")=0,"Evidence missing",IF(LEN(H45&amp;"")=0,"Currentness unconfirmed","Evidence linked"))))))))</x:f>
      </x:c>
    </x:row>
    <x:row r="46" ht="88" customHeight="1">
      <x:c r="A46" s="21" t="str">
        <x:f>IF(LEN(A27&amp;"")=0,"",A27)</x:f>
      </x:c>
      <x:c r="B46" s="20"/>
      <x:c r="C46" s="20"/>
      <x:c r="D46" s="20"/>
      <x:c r="E46" s="20"/>
      <x:c r="F46" s="20"/>
      <x:c r="G46" s="20"/>
      <x:c r="H46" s="20"/>
      <x:c r="I46" s="21" t="str">
        <x:f>IF(LEN(A46&amp;"")=0,"",IF(OR(LEN(B46&amp;"")=0,B46="Unknown"),"Requirement unknown",IF(LEN(C46&amp;"")=0,"Revision unknown",IF(LEN(D46&amp;"")=0,"Reviewer unknown",IF(LEN(E46&amp;"")=0,"Review route unknown",IF(LEN(F46&amp;"")=0,"Review pending",IF(LEN(G46&amp;"")=0,"Evidence missing",IF(LEN(H46&amp;"")=0,"Currentness unconfirmed","Evidence linked"))))))))</x:f>
      </x:c>
    </x:row>
    <x:row r="47" ht="88" customHeight="1">
      <x:c r="A47" s="21" t="str">
        <x:f>IF(LEN(A28&amp;"")=0,"",A28)</x:f>
      </x:c>
      <x:c r="B47" s="20"/>
      <x:c r="C47" s="20"/>
      <x:c r="D47" s="20"/>
      <x:c r="E47" s="20"/>
      <x:c r="F47" s="20"/>
      <x:c r="G47" s="20"/>
      <x:c r="H47" s="20"/>
      <x:c r="I47" s="21" t="str">
        <x:f>IF(LEN(A47&amp;"")=0,"",IF(OR(LEN(B47&amp;"")=0,B47="Unknown"),"Requirement unknown",IF(LEN(C47&amp;"")=0,"Revision unknown",IF(LEN(D47&amp;"")=0,"Reviewer unknown",IF(LEN(E47&amp;"")=0,"Review route unknown",IF(LEN(F47&amp;"")=0,"Review pending",IF(LEN(G47&amp;"")=0,"Evidence missing",IF(LEN(H47&amp;"")=0,"Currentness unconfirmed","Evidence linked"))))))))</x:f>
      </x:c>
    </x:row>
    <x:row r="48" ht="88" customHeight="1">
      <x:c r="A48" s="21" t="str">
        <x:f>IF(LEN(A29&amp;"")=0,"",A29)</x:f>
      </x:c>
      <x:c r="B48" s="20"/>
      <x:c r="C48" s="20"/>
      <x:c r="D48" s="20"/>
      <x:c r="E48" s="20"/>
      <x:c r="F48" s="20"/>
      <x:c r="G48" s="20"/>
      <x:c r="H48" s="20"/>
      <x:c r="I48" s="21" t="str">
        <x:f>IF(LEN(A48&amp;"")=0,"",IF(OR(LEN(B48&amp;"")=0,B48="Unknown"),"Requirement unknown",IF(LEN(C48&amp;"")=0,"Revision unknown",IF(LEN(D48&amp;"")=0,"Reviewer unknown",IF(LEN(E48&amp;"")=0,"Review route unknown",IF(LEN(F48&amp;"")=0,"Review pending",IF(LEN(G48&amp;"")=0,"Evidence missing",IF(LEN(H48&amp;"")=0,"Currentness unconfirmed","Evidence linked"))))))))</x:f>
      </x:c>
    </x:row>
    <x:row r="49" ht="88" customHeight="1">
      <x:c r="A49" s="21" t="str">
        <x:f>IF(LEN(A30&amp;"")=0,"",A30)</x:f>
      </x:c>
      <x:c r="B49" s="20"/>
      <x:c r="C49" s="20"/>
      <x:c r="D49" s="20"/>
      <x:c r="E49" s="20"/>
      <x:c r="F49" s="20"/>
      <x:c r="G49" s="20"/>
      <x:c r="H49" s="20"/>
      <x:c r="I49" s="21" t="str">
        <x:f>IF(LEN(A49&amp;"")=0,"",IF(OR(LEN(B49&amp;"")=0,B49="Unknown"),"Requirement unknown",IF(LEN(C49&amp;"")=0,"Revision unknown",IF(LEN(D49&amp;"")=0,"Reviewer unknown",IF(LEN(E49&amp;"")=0,"Review route unknown",IF(LEN(F49&amp;"")=0,"Review pending",IF(LEN(G49&amp;"")=0,"Evidence missing",IF(LEN(H49&amp;"")=0,"Currentness unconfirmed","Evidence linked"))))))))</x:f>
      </x:c>
    </x:row>
    <x:row r="50" ht="88" customHeight="1">
      <x:c r="A50" s="21" t="str">
        <x:f>IF(LEN(A31&amp;"")=0,"",A31)</x:f>
      </x:c>
      <x:c r="B50" s="20"/>
      <x:c r="C50" s="20"/>
      <x:c r="D50" s="20"/>
      <x:c r="E50" s="20"/>
      <x:c r="F50" s="20"/>
      <x:c r="G50" s="20"/>
      <x:c r="H50" s="20"/>
      <x:c r="I50" s="21" t="str">
        <x:f>IF(LEN(A50&amp;"")=0,"",IF(OR(LEN(B50&amp;"")=0,B50="Unknown"),"Requirement unknown",IF(LEN(C50&amp;"")=0,"Revision unknown",IF(LEN(D50&amp;"")=0,"Reviewer unknown",IF(LEN(E50&amp;"")=0,"Review route unknown",IF(LEN(F50&amp;"")=0,"Review pending",IF(LEN(G50&amp;"")=0,"Evidence missing",IF(LEN(H50&amp;"")=0,"Currentness unconfirmed","Evidence linked"))))))))</x:f>
      </x:c>
    </x:row>
    <x:row r="51" ht="88" customHeight="1">
      <x:c r="A51" s="21" t="str">
        <x:f>IF(LEN(A32&amp;"")=0,"",A32)</x:f>
      </x:c>
      <x:c r="B51" s="20"/>
      <x:c r="C51" s="20"/>
      <x:c r="D51" s="20"/>
      <x:c r="E51" s="20"/>
      <x:c r="F51" s="20"/>
      <x:c r="G51" s="20"/>
      <x:c r="H51" s="20"/>
      <x:c r="I51" s="21" t="str">
        <x:f>IF(LEN(A51&amp;"")=0,"",IF(OR(LEN(B51&amp;"")=0,B51="Unknown"),"Requirement unknown",IF(LEN(C51&amp;"")=0,"Revision unknown",IF(LEN(D51&amp;"")=0,"Reviewer unknown",IF(LEN(E51&amp;"")=0,"Review route unknown",IF(LEN(F51&amp;"")=0,"Review pending",IF(LEN(G51&amp;"")=0,"Evidence missing",IF(LEN(H51&amp;"")=0,"Currentness unconfirmed","Evidence linked"))))))))</x:f>
      </x:c>
    </x:row>
    <x:row r="52" ht="88" customHeight="1">
      <x:c r="A52" s="21" t="str">
        <x:f>IF(LEN(A33&amp;"")=0,"",A33)</x:f>
      </x:c>
      <x:c r="B52" s="20"/>
      <x:c r="C52" s="20"/>
      <x:c r="D52" s="20"/>
      <x:c r="E52" s="20"/>
      <x:c r="F52" s="20"/>
      <x:c r="G52" s="20"/>
      <x:c r="H52" s="20"/>
      <x:c r="I52" s="21" t="str">
        <x:f>IF(LEN(A52&amp;"")=0,"",IF(OR(LEN(B52&amp;"")=0,B52="Unknown"),"Requirement unknown",IF(LEN(C52&amp;"")=0,"Revision unknown",IF(LEN(D52&amp;"")=0,"Reviewer unknown",IF(LEN(E52&amp;"")=0,"Review route unknown",IF(LEN(F52&amp;"")=0,"Review pending",IF(LEN(G52&amp;"")=0,"Evidence missing",IF(LEN(H52&amp;"")=0,"Currentness unconfirmed","Evidence linked"))))))))</x:f>
      </x:c>
    </x:row>
    <x:row r="53" ht="88" customHeight="1">
      <x:c r="A53" s="21" t="str">
        <x:f>IF(LEN(A34&amp;"")=0,"",A34)</x:f>
      </x:c>
      <x:c r="B53" s="20"/>
      <x:c r="C53" s="20"/>
      <x:c r="D53" s="20"/>
      <x:c r="E53" s="20"/>
      <x:c r="F53" s="20"/>
      <x:c r="G53" s="20"/>
      <x:c r="H53" s="20"/>
      <x:c r="I53" s="21" t="str">
        <x:f>IF(LEN(A53&amp;"")=0,"",IF(OR(LEN(B53&amp;"")=0,B53="Unknown"),"Requirement unknown",IF(LEN(C53&amp;"")=0,"Revision unknown",IF(LEN(D53&amp;"")=0,"Reviewer unknown",IF(LEN(E53&amp;"")=0,"Review route unknown",IF(LEN(F53&amp;"")=0,"Review pending",IF(LEN(G53&amp;"")=0,"Evidence missing",IF(LEN(H53&amp;"")=0,"Currentness unconfirmed","Evidence linked"))))))))</x:f>
      </x:c>
    </x:row>
    <x:row r="54" ht="88" customHeight="1">
      <x:c r="A54" s="21" t="str">
        <x:f>IF(LEN(A35&amp;"")=0,"",A35)</x:f>
      </x:c>
      <x:c r="B54" s="20"/>
      <x:c r="C54" s="20"/>
      <x:c r="D54" s="20"/>
      <x:c r="E54" s="20"/>
      <x:c r="F54" s="20"/>
      <x:c r="G54" s="20"/>
      <x:c r="H54" s="20"/>
      <x:c r="I54" s="21" t="str">
        <x:f>IF(LEN(A54&amp;"")=0,"",IF(OR(LEN(B54&amp;"")=0,B54="Unknown"),"Requirement unknown",IF(LEN(C54&amp;"")=0,"Revision unknown",IF(LEN(D54&amp;"")=0,"Reviewer unknown",IF(LEN(E54&amp;"")=0,"Review route unknown",IF(LEN(F54&amp;"")=0,"Review pending",IF(LEN(G54&amp;"")=0,"Evidence missing",IF(LEN(H54&amp;"")=0,"Currentness unconfirmed","Evidence linked"))))))))</x:f>
      </x:c>
    </x:row>
    <x:row r="55" ht="88" customHeight="1">
      <x:c r="A55" s="21" t="str">
        <x:f>IF(LEN(A36&amp;"")=0,"",A36)</x:f>
      </x:c>
      <x:c r="B55" s="20"/>
      <x:c r="C55" s="20"/>
      <x:c r="D55" s="20"/>
      <x:c r="E55" s="20"/>
      <x:c r="F55" s="20"/>
      <x:c r="G55" s="20"/>
      <x:c r="H55" s="20"/>
      <x:c r="I55" s="21" t="str">
        <x:f>IF(LEN(A55&amp;"")=0,"",IF(OR(LEN(B55&amp;"")=0,B55="Unknown"),"Requirement unknown",IF(LEN(C55&amp;"")=0,"Revision unknown",IF(LEN(D55&amp;"")=0,"Reviewer unknown",IF(LEN(E55&amp;"")=0,"Review route unknown",IF(LEN(F55&amp;"")=0,"Review pending",IF(LEN(G55&amp;"")=0,"Evidence missing",IF(LEN(H55&amp;"")=0,"Currentness unconfirmed","Evidence linked"))))))))</x:f>
      </x:c>
    </x:row>
    <x:row r="58">
      <x:c r="A58" t="str">
        <x:v>Milestone commitments: obtain confirmation from the entity controlling its own scope. Contractor forecasts remain separate.</x:v>
      </x:c>
    </x:row>
    <x:row r="59" ht="66" customHeight="1">
      <x:c r="A59" s="12" t="str">
        <x:v>Record ID</x:v>
      </x:c>
      <x:c r="B59" s="12" t="str">
        <x:v>Responsible entity</x:v>
      </x:c>
      <x:c r="C59" s="12" t="str">
        <x:v>Scope controlled</x:v>
      </x:c>
      <x:c r="D59" s="12" t="str">
        <x:v>Confirmation status</x:v>
      </x:c>
      <x:c r="E59" s="12" t="str">
        <x:v>Entity commitment date</x:v>
      </x:c>
      <x:c r="F59" s="12" t="str">
        <x:v>Confirmed as of</x:v>
      </x:c>
      <x:c r="G59" s="12" t="str">
        <x:v>Confirmation evidence</x:v>
      </x:c>
      <x:c r="H59" s="12" t="str">
        <x:v>Conditions and dependencies</x:v>
      </x:c>
      <x:c r="I59" s="12" t="str">
        <x:v>Contractor forecast date</x:v>
      </x:c>
      <x:c r="J59" s="12" t="str">
        <x:v>Contractor coordination</x:v>
      </x:c>
      <x:c r="K59" s="12" t="str">
        <x:v>Record review</x:v>
      </x:c>
    </x:row>
    <x:row r="60" ht="110" customHeight="1">
      <x:c r="A60" s="21" t="str">
        <x:f>IF(LEN(A22&amp;"")=0,"",A22)</x:f>
      </x:c>
      <x:c r="B60" s="20"/>
      <x:c r="C60" s="20"/>
      <x:c r="D60" s="20"/>
      <x:c r="E60" s="29"/>
      <x:c r="F60" s="29"/>
      <x:c r="G60" s="20"/>
      <x:c r="H60" s="20"/>
      <x:c r="I60" s="29"/>
      <x:c r="J60" s="20"/>
      <x:c r="K60" s="21" t="str">
        <x:f>IF(LEN(A60&amp;"")=0,"",IF(OR(LEN(B60&amp;"")=0,LEN(C60&amp;"")=0),"Entity or scope missing",IF(AND(LEN(I60&amp;"")&gt;0,NOT(IF(ISNUMBER(I60),AND(I60&gt;=DATE(2000,1,1),I60&lt;=DATE(2100,12,31),I60=INT(I60)),FALSE))),"Invalid forecast date",IF(OR(LEN(D60&amp;"")=0,D60="Unconfirmed"),"Unconfirmed",IF(AND(D60&lt;&gt;"Confirmed",D60&lt;&gt;"Conditional"),"Invalid status",IF(OR(LEN(E60&amp;"")=0,LEN(F60&amp;"")=0,LEN(G60&amp;"")=0),"Confirmation evidence missing",IF(NOT(AND(IF(ISNUMBER(E60),AND(E60&gt;=DATE(2000,1,1),E60&lt;=DATE(2100,12,31),E60=INT(E60)),FALSE),IF(ISNUMBER(F60),AND(F60&gt;=DATE(2000,1,1),F60&lt;=DATE(2100,12,31),F60=INT(F60)),FALSE))),"Invalid confirmation date",IF(AND(D60="Conditional",LEN(H60&amp;"")=0),"Conditions missing",IF(D60="Conditional","Conditional confirmation","Confirmation recorded")))))))))</x:f>
      </x:c>
    </x:row>
    <x:row r="61" ht="110" customHeight="1">
      <x:c r="A61" s="21" t="str">
        <x:f>IF(LEN(A23&amp;"")=0,"",A23)</x:f>
      </x:c>
      <x:c r="B61" s="20"/>
      <x:c r="C61" s="20"/>
      <x:c r="D61" s="20"/>
      <x:c r="E61" s="29"/>
      <x:c r="F61" s="29"/>
      <x:c r="G61" s="20"/>
      <x:c r="H61" s="20"/>
      <x:c r="I61" s="29"/>
      <x:c r="J61" s="20"/>
      <x:c r="K61" s="21" t="str">
        <x:f>IF(LEN(A61&amp;"")=0,"",IF(OR(LEN(B61&amp;"")=0,LEN(C61&amp;"")=0),"Entity or scope missing",IF(AND(LEN(I61&amp;"")&gt;0,NOT(IF(ISNUMBER(I61),AND(I61&gt;=DATE(2000,1,1),I61&lt;=DATE(2100,12,31),I61=INT(I61)),FALSE))),"Invalid forecast date",IF(OR(LEN(D61&amp;"")=0,D61="Unconfirmed"),"Unconfirmed",IF(AND(D61&lt;&gt;"Confirmed",D61&lt;&gt;"Conditional"),"Invalid status",IF(OR(LEN(E61&amp;"")=0,LEN(F61&amp;"")=0,LEN(G61&amp;"")=0),"Confirmation evidence missing",IF(NOT(AND(IF(ISNUMBER(E61),AND(E61&gt;=DATE(2000,1,1),E61&lt;=DATE(2100,12,31),E61=INT(E61)),FALSE),IF(ISNUMBER(F61),AND(F61&gt;=DATE(2000,1,1),F61&lt;=DATE(2100,12,31),F61=INT(F61)),FALSE))),"Invalid confirmation date",IF(AND(D61="Conditional",LEN(H61&amp;"")=0),"Conditions missing",IF(D61="Conditional","Conditional confirmation","Confirmation recorded")))))))))</x:f>
      </x:c>
    </x:row>
    <x:row r="62" ht="110" customHeight="1">
      <x:c r="A62" s="21" t="str">
        <x:f>IF(LEN(A24&amp;"")=0,"",A24)</x:f>
      </x:c>
      <x:c r="B62" s="20"/>
      <x:c r="C62" s="20"/>
      <x:c r="D62" s="20"/>
      <x:c r="E62" s="29"/>
      <x:c r="F62" s="29"/>
      <x:c r="G62" s="20"/>
      <x:c r="H62" s="20"/>
      <x:c r="I62" s="29"/>
      <x:c r="J62" s="20"/>
      <x:c r="K62" s="21" t="str">
        <x:f>IF(LEN(A62&amp;"")=0,"",IF(OR(LEN(B62&amp;"")=0,LEN(C62&amp;"")=0),"Entity or scope missing",IF(AND(LEN(I62&amp;"")&gt;0,NOT(IF(ISNUMBER(I62),AND(I62&gt;=DATE(2000,1,1),I62&lt;=DATE(2100,12,31),I62=INT(I62)),FALSE))),"Invalid forecast date",IF(OR(LEN(D62&amp;"")=0,D62="Unconfirmed"),"Unconfirmed",IF(AND(D62&lt;&gt;"Confirmed",D62&lt;&gt;"Conditional"),"Invalid status",IF(OR(LEN(E62&amp;"")=0,LEN(F62&amp;"")=0,LEN(G62&amp;"")=0),"Confirmation evidence missing",IF(NOT(AND(IF(ISNUMBER(E62),AND(E62&gt;=DATE(2000,1,1),E62&lt;=DATE(2100,12,31),E62=INT(E62)),FALSE),IF(ISNUMBER(F62),AND(F62&gt;=DATE(2000,1,1),F62&lt;=DATE(2100,12,31),F62=INT(F62)),FALSE))),"Invalid confirmation date",IF(AND(D62="Conditional",LEN(H62&amp;"")=0),"Conditions missing",IF(D62="Conditional","Conditional confirmation","Confirmation recorded")))))))))</x:f>
      </x:c>
    </x:row>
    <x:row r="63" ht="110" customHeight="1">
      <x:c r="A63" s="21" t="str">
        <x:f>IF(LEN(A25&amp;"")=0,"",A25)</x:f>
      </x:c>
      <x:c r="B63" s="20"/>
      <x:c r="C63" s="20"/>
      <x:c r="D63" s="20"/>
      <x:c r="E63" s="29"/>
      <x:c r="F63" s="29"/>
      <x:c r="G63" s="20"/>
      <x:c r="H63" s="20"/>
      <x:c r="I63" s="29"/>
      <x:c r="J63" s="20"/>
      <x:c r="K63" s="21" t="str">
        <x:f>IF(LEN(A63&amp;"")=0,"",IF(OR(LEN(B63&amp;"")=0,LEN(C63&amp;"")=0),"Entity or scope missing",IF(AND(LEN(I63&amp;"")&gt;0,NOT(IF(ISNUMBER(I63),AND(I63&gt;=DATE(2000,1,1),I63&lt;=DATE(2100,12,31),I63=INT(I63)),FALSE))),"Invalid forecast date",IF(OR(LEN(D63&amp;"")=0,D63="Unconfirmed"),"Unconfirmed",IF(AND(D63&lt;&gt;"Confirmed",D63&lt;&gt;"Conditional"),"Invalid status",IF(OR(LEN(E63&amp;"")=0,LEN(F63&amp;"")=0,LEN(G63&amp;"")=0),"Confirmation evidence missing",IF(NOT(AND(IF(ISNUMBER(E63),AND(E63&gt;=DATE(2000,1,1),E63&lt;=DATE(2100,12,31),E63=INT(E63)),FALSE),IF(ISNUMBER(F63),AND(F63&gt;=DATE(2000,1,1),F63&lt;=DATE(2100,12,31),F63=INT(F63)),FALSE))),"Invalid confirmation date",IF(AND(D63="Conditional",LEN(H63&amp;"")=0),"Conditions missing",IF(D63="Conditional","Conditional confirmation","Confirmation recorded")))))))))</x:f>
      </x:c>
    </x:row>
    <x:row r="64" ht="110" customHeight="1">
      <x:c r="A64" s="21" t="str">
        <x:f>IF(LEN(A26&amp;"")=0,"",A26)</x:f>
      </x:c>
      <x:c r="B64" s="20"/>
      <x:c r="C64" s="20"/>
      <x:c r="D64" s="20"/>
      <x:c r="E64" s="29"/>
      <x:c r="F64" s="29"/>
      <x:c r="G64" s="20"/>
      <x:c r="H64" s="20"/>
      <x:c r="I64" s="29"/>
      <x:c r="J64" s="20"/>
      <x:c r="K64" s="21" t="str">
        <x:f>IF(LEN(A64&amp;"")=0,"",IF(OR(LEN(B64&amp;"")=0,LEN(C64&amp;"")=0),"Entity or scope missing",IF(AND(LEN(I64&amp;"")&gt;0,NOT(IF(ISNUMBER(I64),AND(I64&gt;=DATE(2000,1,1),I64&lt;=DATE(2100,12,31),I64=INT(I64)),FALSE))),"Invalid forecast date",IF(OR(LEN(D64&amp;"")=0,D64="Unconfirmed"),"Unconfirmed",IF(AND(D64&lt;&gt;"Confirmed",D64&lt;&gt;"Conditional"),"Invalid status",IF(OR(LEN(E64&amp;"")=0,LEN(F64&amp;"")=0,LEN(G64&amp;"")=0),"Confirmation evidence missing",IF(NOT(AND(IF(ISNUMBER(E64),AND(E64&gt;=DATE(2000,1,1),E64&lt;=DATE(2100,12,31),E64=INT(E64)),FALSE),IF(ISNUMBER(F64),AND(F64&gt;=DATE(2000,1,1),F64&lt;=DATE(2100,12,31),F64=INT(F64)),FALSE))),"Invalid confirmation date",IF(AND(D64="Conditional",LEN(H64&amp;"")=0),"Conditions missing",IF(D64="Conditional","Conditional confirmation","Confirmation recorded")))))))))</x:f>
      </x:c>
    </x:row>
    <x:row r="65" ht="110" customHeight="1">
      <x:c r="A65" s="21" t="str">
        <x:f>IF(LEN(A27&amp;"")=0,"",A27)</x:f>
      </x:c>
      <x:c r="B65" s="20"/>
      <x:c r="C65" s="20"/>
      <x:c r="D65" s="20"/>
      <x:c r="E65" s="29"/>
      <x:c r="F65" s="29"/>
      <x:c r="G65" s="20"/>
      <x:c r="H65" s="20"/>
      <x:c r="I65" s="29"/>
      <x:c r="J65" s="20"/>
      <x:c r="K65" s="21" t="str">
        <x:f>IF(LEN(A65&amp;"")=0,"",IF(OR(LEN(B65&amp;"")=0,LEN(C65&amp;"")=0),"Entity or scope missing",IF(AND(LEN(I65&amp;"")&gt;0,NOT(IF(ISNUMBER(I65),AND(I65&gt;=DATE(2000,1,1),I65&lt;=DATE(2100,12,31),I65=INT(I65)),FALSE))),"Invalid forecast date",IF(OR(LEN(D65&amp;"")=0,D65="Unconfirmed"),"Unconfirmed",IF(AND(D65&lt;&gt;"Confirmed",D65&lt;&gt;"Conditional"),"Invalid status",IF(OR(LEN(E65&amp;"")=0,LEN(F65&amp;"")=0,LEN(G65&amp;"")=0),"Confirmation evidence missing",IF(NOT(AND(IF(ISNUMBER(E65),AND(E65&gt;=DATE(2000,1,1),E65&lt;=DATE(2100,12,31),E65=INT(E65)),FALSE),IF(ISNUMBER(F65),AND(F65&gt;=DATE(2000,1,1),F65&lt;=DATE(2100,12,31),F65=INT(F65)),FALSE))),"Invalid confirmation date",IF(AND(D65="Conditional",LEN(H65&amp;"")=0),"Conditions missing",IF(D65="Conditional","Conditional confirmation","Confirmation recorded")))))))))</x:f>
      </x:c>
    </x:row>
    <x:row r="66" ht="110" customHeight="1">
      <x:c r="A66" s="21" t="str">
        <x:f>IF(LEN(A28&amp;"")=0,"",A28)</x:f>
      </x:c>
      <x:c r="B66" s="20"/>
      <x:c r="C66" s="20"/>
      <x:c r="D66" s="20"/>
      <x:c r="E66" s="29"/>
      <x:c r="F66" s="29"/>
      <x:c r="G66" s="20"/>
      <x:c r="H66" s="20"/>
      <x:c r="I66" s="29"/>
      <x:c r="J66" s="20"/>
      <x:c r="K66" s="21" t="str">
        <x:f>IF(LEN(A66&amp;"")=0,"",IF(OR(LEN(B66&amp;"")=0,LEN(C66&amp;"")=0),"Entity or scope missing",IF(AND(LEN(I66&amp;"")&gt;0,NOT(IF(ISNUMBER(I66),AND(I66&gt;=DATE(2000,1,1),I66&lt;=DATE(2100,12,31),I66=INT(I66)),FALSE))),"Invalid forecast date",IF(OR(LEN(D66&amp;"")=0,D66="Unconfirmed"),"Unconfirmed",IF(AND(D66&lt;&gt;"Confirmed",D66&lt;&gt;"Conditional"),"Invalid status",IF(OR(LEN(E66&amp;"")=0,LEN(F66&amp;"")=0,LEN(G66&amp;"")=0),"Confirmation evidence missing",IF(NOT(AND(IF(ISNUMBER(E66),AND(E66&gt;=DATE(2000,1,1),E66&lt;=DATE(2100,12,31),E66=INT(E66)),FALSE),IF(ISNUMBER(F66),AND(F66&gt;=DATE(2000,1,1),F66&lt;=DATE(2100,12,31),F66=INT(F66)),FALSE))),"Invalid confirmation date",IF(AND(D66="Conditional",LEN(H66&amp;"")=0),"Conditions missing",IF(D66="Conditional","Conditional confirmation","Confirmation recorded")))))))))</x:f>
      </x:c>
    </x:row>
    <x:row r="67" ht="110" customHeight="1">
      <x:c r="A67" s="21" t="str">
        <x:f>IF(LEN(A29&amp;"")=0,"",A29)</x:f>
      </x:c>
      <x:c r="B67" s="20"/>
      <x:c r="C67" s="20"/>
      <x:c r="D67" s="20"/>
      <x:c r="E67" s="29"/>
      <x:c r="F67" s="29"/>
      <x:c r="G67" s="20"/>
      <x:c r="H67" s="20"/>
      <x:c r="I67" s="29"/>
      <x:c r="J67" s="20"/>
      <x:c r="K67" s="21" t="str">
        <x:f>IF(LEN(A67&amp;"")=0,"",IF(OR(LEN(B67&amp;"")=0,LEN(C67&amp;"")=0),"Entity or scope missing",IF(AND(LEN(I67&amp;"")&gt;0,NOT(IF(ISNUMBER(I67),AND(I67&gt;=DATE(2000,1,1),I67&lt;=DATE(2100,12,31),I67=INT(I67)),FALSE))),"Invalid forecast date",IF(OR(LEN(D67&amp;"")=0,D67="Unconfirmed"),"Unconfirmed",IF(AND(D67&lt;&gt;"Confirmed",D67&lt;&gt;"Conditional"),"Invalid status",IF(OR(LEN(E67&amp;"")=0,LEN(F67&amp;"")=0,LEN(G67&amp;"")=0),"Confirmation evidence missing",IF(NOT(AND(IF(ISNUMBER(E67),AND(E67&gt;=DATE(2000,1,1),E67&lt;=DATE(2100,12,31),E67=INT(E67)),FALSE),IF(ISNUMBER(F67),AND(F67&gt;=DATE(2000,1,1),F67&lt;=DATE(2100,12,31),F67=INT(F67)),FALSE))),"Invalid confirmation date",IF(AND(D67="Conditional",LEN(H67&amp;"")=0),"Conditions missing",IF(D67="Conditional","Conditional confirmation","Confirmation recorded")))))))))</x:f>
      </x:c>
    </x:row>
    <x:row r="68" ht="110" customHeight="1">
      <x:c r="A68" s="21" t="str">
        <x:f>IF(LEN(A30&amp;"")=0,"",A30)</x:f>
      </x:c>
      <x:c r="B68" s="20"/>
      <x:c r="C68" s="20"/>
      <x:c r="D68" s="20"/>
      <x:c r="E68" s="29"/>
      <x:c r="F68" s="29"/>
      <x:c r="G68" s="20"/>
      <x:c r="H68" s="20"/>
      <x:c r="I68" s="29"/>
      <x:c r="J68" s="20"/>
      <x:c r="K68" s="21" t="str">
        <x:f>IF(LEN(A68&amp;"")=0,"",IF(OR(LEN(B68&amp;"")=0,LEN(C68&amp;"")=0),"Entity or scope missing",IF(AND(LEN(I68&amp;"")&gt;0,NOT(IF(ISNUMBER(I68),AND(I68&gt;=DATE(2000,1,1),I68&lt;=DATE(2100,12,31),I68=INT(I68)),FALSE))),"Invalid forecast date",IF(OR(LEN(D68&amp;"")=0,D68="Unconfirmed"),"Unconfirmed",IF(AND(D68&lt;&gt;"Confirmed",D68&lt;&gt;"Conditional"),"Invalid status",IF(OR(LEN(E68&amp;"")=0,LEN(F68&amp;"")=0,LEN(G68&amp;"")=0),"Confirmation evidence missing",IF(NOT(AND(IF(ISNUMBER(E68),AND(E68&gt;=DATE(2000,1,1),E68&lt;=DATE(2100,12,31),E68=INT(E68)),FALSE),IF(ISNUMBER(F68),AND(F68&gt;=DATE(2000,1,1),F68&lt;=DATE(2100,12,31),F68=INT(F68)),FALSE))),"Invalid confirmation date",IF(AND(D68="Conditional",LEN(H68&amp;"")=0),"Conditions missing",IF(D68="Conditional","Conditional confirmation","Confirmation recorded")))))))))</x:f>
      </x:c>
    </x:row>
    <x:row r="69" ht="110" customHeight="1">
      <x:c r="A69" s="21" t="str">
        <x:f>IF(LEN(A31&amp;"")=0,"",A31)</x:f>
      </x:c>
      <x:c r="B69" s="20"/>
      <x:c r="C69" s="20"/>
      <x:c r="D69" s="20"/>
      <x:c r="E69" s="29"/>
      <x:c r="F69" s="29"/>
      <x:c r="G69" s="20"/>
      <x:c r="H69" s="20"/>
      <x:c r="I69" s="29"/>
      <x:c r="J69" s="20"/>
      <x:c r="K69" s="21" t="str">
        <x:f>IF(LEN(A69&amp;"")=0,"",IF(OR(LEN(B69&amp;"")=0,LEN(C69&amp;"")=0),"Entity or scope missing",IF(AND(LEN(I69&amp;"")&gt;0,NOT(IF(ISNUMBER(I69),AND(I69&gt;=DATE(2000,1,1),I69&lt;=DATE(2100,12,31),I69=INT(I69)),FALSE))),"Invalid forecast date",IF(OR(LEN(D69&amp;"")=0,D69="Unconfirmed"),"Unconfirmed",IF(AND(D69&lt;&gt;"Confirmed",D69&lt;&gt;"Conditional"),"Invalid status",IF(OR(LEN(E69&amp;"")=0,LEN(F69&amp;"")=0,LEN(G69&amp;"")=0),"Confirmation evidence missing",IF(NOT(AND(IF(ISNUMBER(E69),AND(E69&gt;=DATE(2000,1,1),E69&lt;=DATE(2100,12,31),E69=INT(E69)),FALSE),IF(ISNUMBER(F69),AND(F69&gt;=DATE(2000,1,1),F69&lt;=DATE(2100,12,31),F69=INT(F69)),FALSE))),"Invalid confirmation date",IF(AND(D69="Conditional",LEN(H69&amp;"")=0),"Conditions missing",IF(D69="Conditional","Conditional confirmation","Confirmation recorded")))))))))</x:f>
      </x:c>
    </x:row>
    <x:row r="70" ht="110" customHeight="1">
      <x:c r="A70" s="21" t="str">
        <x:f>IF(LEN(A32&amp;"")=0,"",A32)</x:f>
      </x:c>
      <x:c r="B70" s="20"/>
      <x:c r="C70" s="20"/>
      <x:c r="D70" s="20"/>
      <x:c r="E70" s="29"/>
      <x:c r="F70" s="29"/>
      <x:c r="G70" s="20"/>
      <x:c r="H70" s="20"/>
      <x:c r="I70" s="29"/>
      <x:c r="J70" s="20"/>
      <x:c r="K70" s="21" t="str">
        <x:f>IF(LEN(A70&amp;"")=0,"",IF(OR(LEN(B70&amp;"")=0,LEN(C70&amp;"")=0),"Entity or scope missing",IF(AND(LEN(I70&amp;"")&gt;0,NOT(IF(ISNUMBER(I70),AND(I70&gt;=DATE(2000,1,1),I70&lt;=DATE(2100,12,31),I70=INT(I70)),FALSE))),"Invalid forecast date",IF(OR(LEN(D70&amp;"")=0,D70="Unconfirmed"),"Unconfirmed",IF(AND(D70&lt;&gt;"Confirmed",D70&lt;&gt;"Conditional"),"Invalid status",IF(OR(LEN(E70&amp;"")=0,LEN(F70&amp;"")=0,LEN(G70&amp;"")=0),"Confirmation evidence missing",IF(NOT(AND(IF(ISNUMBER(E70),AND(E70&gt;=DATE(2000,1,1),E70&lt;=DATE(2100,12,31),E70=INT(E70)),FALSE),IF(ISNUMBER(F70),AND(F70&gt;=DATE(2000,1,1),F70&lt;=DATE(2100,12,31),F70=INT(F70)),FALSE))),"Invalid confirmation date",IF(AND(D70="Conditional",LEN(H70&amp;"")=0),"Conditions missing",IF(D70="Conditional","Conditional confirmation","Confirmation recorded")))))))))</x:f>
      </x:c>
    </x:row>
    <x:row r="71" ht="110" customHeight="1">
      <x:c r="A71" s="21" t="str">
        <x:f>IF(LEN(A33&amp;"")=0,"",A33)</x:f>
      </x:c>
      <x:c r="B71" s="20"/>
      <x:c r="C71" s="20"/>
      <x:c r="D71" s="20"/>
      <x:c r="E71" s="29"/>
      <x:c r="F71" s="29"/>
      <x:c r="G71" s="20"/>
      <x:c r="H71" s="20"/>
      <x:c r="I71" s="29"/>
      <x:c r="J71" s="20"/>
      <x:c r="K71" s="21" t="str">
        <x:f>IF(LEN(A71&amp;"")=0,"",IF(OR(LEN(B71&amp;"")=0,LEN(C71&amp;"")=0),"Entity or scope missing",IF(AND(LEN(I71&amp;"")&gt;0,NOT(IF(ISNUMBER(I71),AND(I71&gt;=DATE(2000,1,1),I71&lt;=DATE(2100,12,31),I71=INT(I71)),FALSE))),"Invalid forecast date",IF(OR(LEN(D71&amp;"")=0,D71="Unconfirmed"),"Unconfirmed",IF(AND(D71&lt;&gt;"Confirmed",D71&lt;&gt;"Conditional"),"Invalid status",IF(OR(LEN(E71&amp;"")=0,LEN(F71&amp;"")=0,LEN(G71&amp;"")=0),"Confirmation evidence missing",IF(NOT(AND(IF(ISNUMBER(E71),AND(E71&gt;=DATE(2000,1,1),E71&lt;=DATE(2100,12,31),E71=INT(E71)),FALSE),IF(ISNUMBER(F71),AND(F71&gt;=DATE(2000,1,1),F71&lt;=DATE(2100,12,31),F71=INT(F71)),FALSE))),"Invalid confirmation date",IF(AND(D71="Conditional",LEN(H71&amp;"")=0),"Conditions missing",IF(D71="Conditional","Conditional confirmation","Confirmation recorded")))))))))</x:f>
      </x:c>
    </x:row>
    <x:row r="72" ht="110" customHeight="1">
      <x:c r="A72" s="21" t="str">
        <x:f>IF(LEN(A34&amp;"")=0,"",A34)</x:f>
      </x:c>
      <x:c r="B72" s="20"/>
      <x:c r="C72" s="20"/>
      <x:c r="D72" s="20"/>
      <x:c r="E72" s="29"/>
      <x:c r="F72" s="29"/>
      <x:c r="G72" s="20"/>
      <x:c r="H72" s="20"/>
      <x:c r="I72" s="29"/>
      <x:c r="J72" s="20"/>
      <x:c r="K72" s="21" t="str">
        <x:f>IF(LEN(A72&amp;"")=0,"",IF(OR(LEN(B72&amp;"")=0,LEN(C72&amp;"")=0),"Entity or scope missing",IF(AND(LEN(I72&amp;"")&gt;0,NOT(IF(ISNUMBER(I72),AND(I72&gt;=DATE(2000,1,1),I72&lt;=DATE(2100,12,31),I72=INT(I72)),FALSE))),"Invalid forecast date",IF(OR(LEN(D72&amp;"")=0,D72="Unconfirmed"),"Unconfirmed",IF(AND(D72&lt;&gt;"Confirmed",D72&lt;&gt;"Conditional"),"Invalid status",IF(OR(LEN(E72&amp;"")=0,LEN(F72&amp;"")=0,LEN(G72&amp;"")=0),"Confirmation evidence missing",IF(NOT(AND(IF(ISNUMBER(E72),AND(E72&gt;=DATE(2000,1,1),E72&lt;=DATE(2100,12,31),E72=INT(E72)),FALSE),IF(ISNUMBER(F72),AND(F72&gt;=DATE(2000,1,1),F72&lt;=DATE(2100,12,31),F72=INT(F72)),FALSE))),"Invalid confirmation date",IF(AND(D72="Conditional",LEN(H72&amp;"")=0),"Conditions missing",IF(D72="Conditional","Conditional confirmation","Confirmation recorded")))))))))</x:f>
      </x:c>
    </x:row>
    <x:row r="73" ht="110" customHeight="1">
      <x:c r="A73" s="21" t="str">
        <x:f>IF(LEN(A35&amp;"")=0,"",A35)</x:f>
      </x:c>
      <x:c r="B73" s="20"/>
      <x:c r="C73" s="20"/>
      <x:c r="D73" s="20"/>
      <x:c r="E73" s="29"/>
      <x:c r="F73" s="29"/>
      <x:c r="G73" s="20"/>
      <x:c r="H73" s="20"/>
      <x:c r="I73" s="29"/>
      <x:c r="J73" s="20"/>
      <x:c r="K73" s="21" t="str">
        <x:f>IF(LEN(A73&amp;"")=0,"",IF(OR(LEN(B73&amp;"")=0,LEN(C73&amp;"")=0),"Entity or scope missing",IF(AND(LEN(I73&amp;"")&gt;0,NOT(IF(ISNUMBER(I73),AND(I73&gt;=DATE(2000,1,1),I73&lt;=DATE(2100,12,31),I73=INT(I73)),FALSE))),"Invalid forecast date",IF(OR(LEN(D73&amp;"")=0,D73="Unconfirmed"),"Unconfirmed",IF(AND(D73&lt;&gt;"Confirmed",D73&lt;&gt;"Conditional"),"Invalid status",IF(OR(LEN(E73&amp;"")=0,LEN(F73&amp;"")=0,LEN(G73&amp;"")=0),"Confirmation evidence missing",IF(NOT(AND(IF(ISNUMBER(E73),AND(E73&gt;=DATE(2000,1,1),E73&lt;=DATE(2100,12,31),E73=INT(E73)),FALSE),IF(ISNUMBER(F73),AND(F73&gt;=DATE(2000,1,1),F73&lt;=DATE(2100,12,31),F73=INT(F73)),FALSE))),"Invalid confirmation date",IF(AND(D73="Conditional",LEN(H73&amp;"")=0),"Conditions missing",IF(D73="Conditional","Conditional confirmation","Confirmation recorded")))))))))</x:f>
      </x:c>
    </x:row>
    <x:row r="74" ht="110" customHeight="1">
      <x:c r="A74" s="21" t="str">
        <x:f>IF(LEN(A36&amp;"")=0,"",A36)</x:f>
      </x:c>
      <x:c r="B74" s="20"/>
      <x:c r="C74" s="20"/>
      <x:c r="D74" s="20"/>
      <x:c r="E74" s="29"/>
      <x:c r="F74" s="29"/>
      <x:c r="G74" s="20"/>
      <x:c r="H74" s="20"/>
      <x:c r="I74" s="29"/>
      <x:c r="J74" s="20"/>
      <x:c r="K74" s="21" t="str">
        <x:f>IF(LEN(A74&amp;"")=0,"",IF(OR(LEN(B74&amp;"")=0,LEN(C74&amp;"")=0),"Entity or scope missing",IF(AND(LEN(I74&amp;"")&gt;0,NOT(IF(ISNUMBER(I74),AND(I74&gt;=DATE(2000,1,1),I74&lt;=DATE(2100,12,31),I74=INT(I74)),FALSE))),"Invalid forecast date",IF(OR(LEN(D74&amp;"")=0,D74="Unconfirmed"),"Unconfirmed",IF(AND(D74&lt;&gt;"Confirmed",D74&lt;&gt;"Conditional"),"Invalid status",IF(OR(LEN(E74&amp;"")=0,LEN(F74&amp;"")=0,LEN(G74&amp;"")=0),"Confirmation evidence missing",IF(NOT(AND(IF(ISNUMBER(E74),AND(E74&gt;=DATE(2000,1,1),E74&lt;=DATE(2100,12,31),E74=INT(E74)),FALSE),IF(ISNUMBER(F74),AND(F74&gt;=DATE(2000,1,1),F74&lt;=DATE(2100,12,31),F74=INT(F74)),FALSE))),"Invalid confirmation date",IF(AND(D74="Conditional",LEN(H74&amp;"")=0),"Conditions missing",IF(D74="Conditional","Conditional confirmation","Confirmation recorded")))))))))</x:f>
      </x:c>
    </x:row>
  </x:sheetData>
  <x:conditionalFormatting sqref="G8:G13">
    <x:cfRule type="containsText" dxfId="0" priority="1" operator="containsText" text="Invalid"/>
    <x:cfRule type="containsText" dxfId="1" priority="2" operator="containsText" text="Missing"/>
    <x:cfRule type="containsText" dxfId="2" priority="3" operator="containsText" text="Duplicate"/>
    <x:cfRule type="containsText" dxfId="3" priority="4" operator="containsText" text="Evidence missing"/>
    <x:cfRule type="containsText" dxfId="4" priority="5" operator="containsText" text="Evidence or reviewer missing"/>
    <x:cfRule type="containsText" dxfId="5" priority="6" operator="containsText" text="Unresolved"/>
    <x:cfRule type="containsText" dxfId="6" priority="7" operator="containsText" text="Open"/>
    <x:cfRule type="containsText" dxfId="7" priority="8" operator="containsText" text="Incomplete"/>
    <x:cfRule type="containsText" dxfId="8" priority="9" operator="containsText" text="Future"/>
    <x:cfRule type="containsText" dxfId="9" priority="10" operator="containsText" text="unknown"/>
    <x:cfRule type="containsText" dxfId="10" priority="11" operator="containsText" text="unconfirmed"/>
    <x:cfRule type="containsText" dxfId="11" priority="12" operator="containsText" text="pending"/>
  </x:conditionalFormatting>
  <x:conditionalFormatting sqref="H22:H36">
    <x:cfRule type="containsText" dxfId="12" priority="13" operator="containsText" text="Invalid"/>
    <x:cfRule type="containsText" dxfId="13" priority="14" operator="containsText" text="Missing"/>
    <x:cfRule type="containsText" dxfId="14" priority="15" operator="containsText" text="Duplicate"/>
    <x:cfRule type="containsText" dxfId="15" priority="16" operator="containsText" text="Evidence missing"/>
    <x:cfRule type="containsText" dxfId="16" priority="17" operator="containsText" text="Evidence or reviewer missing"/>
    <x:cfRule type="containsText" dxfId="17" priority="18" operator="containsText" text="Unresolved"/>
    <x:cfRule type="containsText" dxfId="18" priority="19" operator="containsText" text="Open"/>
    <x:cfRule type="containsText" dxfId="19" priority="20" operator="containsText" text="Incomplete"/>
    <x:cfRule type="containsText" dxfId="20" priority="21" operator="containsText" text="Future"/>
    <x:cfRule type="containsText" dxfId="21" priority="22" operator="containsText" text="unknown"/>
    <x:cfRule type="containsText" dxfId="22" priority="23" operator="containsText" text="unconfirmed"/>
    <x:cfRule type="containsText" dxfId="23" priority="24" operator="containsText" text="pending"/>
  </x:conditionalFormatting>
  <x:conditionalFormatting sqref="I41:I55">
    <x:cfRule type="containsText" dxfId="24" priority="25" operator="containsText" text="Invalid"/>
    <x:cfRule type="containsText" dxfId="25" priority="26" operator="containsText" text="Missing"/>
    <x:cfRule type="containsText" dxfId="26" priority="27" operator="containsText" text="Duplicate"/>
    <x:cfRule type="containsText" dxfId="27" priority="28" operator="containsText" text="Evidence missing"/>
    <x:cfRule type="containsText" dxfId="28" priority="29" operator="containsText" text="Evidence or reviewer missing"/>
    <x:cfRule type="containsText" dxfId="29" priority="30" operator="containsText" text="Unresolved"/>
    <x:cfRule type="containsText" dxfId="30" priority="31" operator="containsText" text="Open"/>
    <x:cfRule type="containsText" dxfId="31" priority="32" operator="containsText" text="Incomplete"/>
    <x:cfRule type="containsText" dxfId="32" priority="33" operator="containsText" text="Future"/>
    <x:cfRule type="containsText" dxfId="33" priority="34" operator="containsText" text="unknown"/>
    <x:cfRule type="containsText" dxfId="34" priority="35" operator="containsText" text="unconfirmed"/>
    <x:cfRule type="containsText" dxfId="35" priority="36" operator="containsText" text="pending"/>
  </x:conditionalFormatting>
  <x:conditionalFormatting sqref="K60:K74">
    <x:cfRule type="containsText" dxfId="36" priority="37" operator="containsText" text="Invalid"/>
    <x:cfRule type="containsText" dxfId="37" priority="38" operator="containsText" text="Missing"/>
    <x:cfRule type="containsText" dxfId="38" priority="39" operator="containsText" text="Duplicate"/>
    <x:cfRule type="containsText" dxfId="39" priority="40" operator="containsText" text="Evidence missing"/>
    <x:cfRule type="containsText" dxfId="40" priority="41" operator="containsText" text="Evidence or reviewer missing"/>
    <x:cfRule type="containsText" dxfId="41" priority="42" operator="containsText" text="Unresolved"/>
    <x:cfRule type="containsText" dxfId="42" priority="43" operator="containsText" text="Open"/>
    <x:cfRule type="containsText" dxfId="43" priority="44" operator="containsText" text="Incomplete"/>
    <x:cfRule type="containsText" dxfId="44" priority="45" operator="containsText" text="Future"/>
    <x:cfRule type="containsText" dxfId="45" priority="46" operator="containsText" text="unknown"/>
    <x:cfRule type="containsText" dxfId="46" priority="47" operator="containsText" text="unconfirmed"/>
    <x:cfRule type="containsText" dxfId="47" priority="48" operator="containsText" text="pending"/>
  </x:conditionalFormatting>
  <x:dataValidations count="2">
    <x:dataValidation type="list" sqref="E22:E36">
      <x:formula1>"Open,Resolved,Deferred"</x:formula1>
    </x:dataValidation>
    <x:dataValidation type="list" sqref="D60:D74">
      <x:formula1>"Unconfirmed,Conditional,Confirmed"</x:formula1>
    </x:dataValidation>
  </x:dataValidations>
  <x:pageMargins left="0.7" right="0.7" top="0.75" bottom="0.75" header="0.3" footer="0.3"/>
</x:worksheet>
</file>

<file path=xl/worksheets/sheet2.xml><?xml version="1.0" encoding="utf-8"?>
<x:worksheet xmlns:x="http://schemas.openxmlformats.org/spreadsheetml/2006/main">
  <x:sheetPr>
    <x:tabColor rgb="FF7C8D9C"/>
  </x:sheetPr>
  <x:sheetViews>
    <x:sheetView showGridLines="0" workbookViewId="0"/>
  </x:sheetViews>
  <x:sheetFormatPr defaultRowHeight="15"/>
  <x:cols>
    <x:col min="1" max="1" width="31" hidden="0" customWidth="1"/>
    <x:col min="2" max="2" width="23" hidden="0" customWidth="1"/>
    <x:col min="3" max="3" width="19" hidden="0" customWidth="1"/>
    <x:col min="4" max="4" width="19" hidden="0" customWidth="1"/>
    <x:col min="5" max="5" width="21" hidden="0" customWidth="1"/>
    <x:col min="6" max="6" width="32" hidden="0" customWidth="1"/>
    <x:col min="7" max="7" width="28" hidden="0" customWidth="1"/>
    <x:col min="8" max="8" width="26" hidden="0" customWidth="1"/>
    <x:col min="9" max="9" width="18" hidden="0" customWidth="1"/>
    <x:col min="10" max="10" width="32" hidden="0" customWidth="1"/>
    <x:col min="11" max="11" width="32" hidden="0" customWidth="1"/>
  </x:cols>
  <x:sheetData>
    <x:row r="1" ht="26" customHeight="1">
      <x:c r="A1" s="2"/>
      <x:c r="B1" s="2"/>
      <x:c r="C1" s="2"/>
      <x:c r="D1" s="2"/>
      <x:c r="E1" s="2"/>
      <x:c r="F1" s="2"/>
      <x:c r="G1" s="2"/>
      <x:c r="H1" s="2"/>
      <x:c r="I1" s="2"/>
    </x:row>
    <x:row r="2" ht="26" customHeight="1">
      <x:c r="A2" s="3" t="str">
        <x:v>Owner reporting and decision control</x:v>
      </x:c>
      <x:c r="B2" s="2"/>
      <x:c r="C2" s="2"/>
      <x:c r="D2" s="2"/>
      <x:c r="E2" s="2"/>
      <x:c r="F2" s="2"/>
      <x:c r="G2" s="2"/>
      <x:c r="H2" s="2"/>
      <x:c r="I2" s="2"/>
    </x:row>
    <x:row r="3" ht="26" customHeight="1">
      <x:c r="A3" s="5" t="str">
        <x:v>Pacific Project Controls  |  FICTIONAL WORKED EXAMPLE. All names, dates and amounts are invented.</x:v>
      </x:c>
      <x:c r="B3" s="4"/>
      <x:c r="C3" s="4"/>
      <x:c r="D3" s="4"/>
      <x:c r="E3" s="4"/>
      <x:c r="F3" s="4"/>
      <x:c r="G3" s="4"/>
      <x:c r="H3" s="4"/>
      <x:c r="I3" s="4"/>
    </x:row>
    <x:row r="4" ht="26" customHeight="1">
      <x:c r="A4" s="2"/>
      <x:c r="B4" s="2"/>
      <x:c r="C4" s="2"/>
      <x:c r="D4" s="2"/>
      <x:c r="E4" s="2"/>
      <x:c r="F4" s="2"/>
      <x:c r="G4" s="2"/>
      <x:c r="H4" s="2"/>
      <x:c r="I4" s="2"/>
    </x:row>
    <x:row r="5" ht="26" customHeight="1">
      <x:c r="A5" s="2" t="str">
        <x:v>Project</x:v>
      </x:c>
      <x:c r="B5" s="7" t="str">
        <x:v>Cedar Annex (fictional)</x:v>
      </x:c>
      <x:c r="C5" s="2"/>
      <x:c r="D5" s="2" t="str">
        <x:v>Reporting date</x:v>
      </x:c>
      <x:c r="E5" s="8" t="d">
        <x:v>2030-03-15T00:00:00.000Z</x:v>
      </x:c>
      <x:c r="F5" s="2"/>
      <x:c r="G5" s="2"/>
      <x:c r="H5" s="2"/>
      <x:c r="I5" s="2"/>
    </x:row>
    <x:row r="6" ht="26" customHeight="1">
      <x:c r="A6" s="2"/>
      <x:c r="B6" s="2"/>
      <x:c r="C6" s="2"/>
      <x:c r="D6" s="2"/>
      <x:c r="E6" s="2"/>
      <x:c r="F6" s="2"/>
      <x:c r="G6" s="2"/>
      <x:c r="H6" s="2"/>
      <x:c r="I6" s="2"/>
    </x:row>
    <x:row r="7" ht="44" customHeight="1">
      <x:c r="A7" s="12" t="str">
        <x:v>Input metric</x:v>
      </x:c>
      <x:c r="B7" s="12" t="str">
        <x:v>Input value</x:v>
      </x:c>
      <x:c r="C7" s="12" t="str">
        <x:v>Basis</x:v>
      </x:c>
      <x:c r="D7" s="13" t="str"/>
      <x:c r="E7" s="13" t="str"/>
      <x:c r="F7" s="12" t="str">
        <x:v>Calculated metric</x:v>
      </x:c>
      <x:c r="G7" s="12" t="str">
        <x:v>Result</x:v>
      </x:c>
      <x:c r="H7" s="2"/>
      <x:c r="I7" s="2"/>
    </x:row>
    <x:row r="8" ht="26" customHeight="1">
      <x:c r="A8" s="2" t="str">
        <x:v>Original contract</x:v>
      </x:c>
      <x:c r="B8" s="14" t="n">
        <x:v>1200000</x:v>
      </x:c>
      <x:c r="C8" s="2" t="str">
        <x:v>USD</x:v>
      </x:c>
      <x:c r="D8" s="2"/>
      <x:c r="E8" s="2"/>
      <x:c r="F8" s="2" t="str">
        <x:v>Current contract</x:v>
      </x:c>
      <x:c r="G8" s="17" t="n">
        <x:f>IF(OR(LEN(B8&amp;"")=0,LEN(B9&amp;"")=0),"",IF(COUNT(B8:B9)&lt;2,"Invalid amount",IF(AND(B8&gt;=0,B8+B9&gt;=0),B8+B9,"Invalid amount")))</x:f>
        <x:v>1248000</x:v>
      </x:c>
      <x:c r="H8" s="2"/>
      <x:c r="I8" s="2"/>
    </x:row>
    <x:row r="9" ht="26" customHeight="1">
      <x:c r="A9" s="2" t="str">
        <x:v>Approved net changes</x:v>
      </x:c>
      <x:c r="B9" s="14" t="n">
        <x:v>48000</x:v>
      </x:c>
      <x:c r="C9" s="2" t="str">
        <x:v>USD</x:v>
      </x:c>
      <x:c r="D9" s="2"/>
      <x:c r="E9" s="2"/>
      <x:c r="F9" s="2" t="str">
        <x:v>Gross billed share</x:v>
      </x:c>
      <x:c r="G9" s="18" t="n">
        <x:f>IF(OR(LEN(B11&amp;"")=0,LEN(G8&amp;"")=0),"",IF(AND(ISNUMBER(B11),B11&gt;=0,ISNUMBER(G8)),IF(G8=0,"n.a.",B11/G8),"Invalid amount"))</x:f>
        <x:v>0.5</x:v>
      </x:c>
      <x:c r="H9" s="2"/>
      <x:c r="I9" s="2"/>
    </x:row>
    <x:row r="10" ht="26" customHeight="1">
      <x:c r="A10" s="2" t="str">
        <x:v>Pending change exposure</x:v>
      </x:c>
      <x:c r="B10" s="14" t="n">
        <x:v>17000</x:v>
      </x:c>
      <x:c r="C10" s="2" t="str">
        <x:v>USD, excluded</x:v>
      </x:c>
      <x:c r="D10" s="2"/>
      <x:c r="E10" s="2"/>
      <x:c r="F10" s="2" t="str">
        <x:v>Cost incurred share</x:v>
      </x:c>
      <x:c r="G10" s="18" t="n">
        <x:f>IF(OR(LEN(B12&amp;"")=0,LEN(G8&amp;"")=0),"",IF(AND(ISNUMBER(B12),B12&gt;=0,ISNUMBER(G8)),IF(G8=0,"n.a.",B12/G8),"Invalid amount"))</x:f>
        <x:v>0.47275641025641024</x:v>
      </x:c>
      <x:c r="H10" s="2"/>
      <x:c r="I10" s="2"/>
    </x:row>
    <x:row r="11" ht="26" customHeight="1">
      <x:c r="A11" s="2" t="str">
        <x:v>Gross billed to date</x:v>
      </x:c>
      <x:c r="B11" s="14" t="n">
        <x:v>624000</x:v>
      </x:c>
      <x:c r="C11" s="2" t="str">
        <x:v>USD</x:v>
      </x:c>
      <x:c r="D11" s="2"/>
      <x:c r="E11" s="2"/>
      <x:c r="F11" s="2" t="str">
        <x:v>Earned value share</x:v>
      </x:c>
      <x:c r="G11" s="18" t="n">
        <x:f>IF(OR(LEN(B13&amp;"")=0,LEN(G8&amp;"")=0),"",IF(AND(ISNUMBER(B13),B13&gt;=0,ISNUMBER(G8)),IF(G8=0,"n.a.",B13/G8),"Invalid amount"))</x:f>
        <x:v>0.49</x:v>
      </x:c>
      <x:c r="H11" s="2"/>
      <x:c r="I11" s="2"/>
    </x:row>
    <x:row r="12" ht="26" customHeight="1">
      <x:c r="A12" s="2" t="str">
        <x:v>Cost incurred to date</x:v>
      </x:c>
      <x:c r="B12" s="14" t="n">
        <x:v>590000</x:v>
      </x:c>
      <x:c r="C12" s="2" t="str">
        <x:v>USD, accrual</x:v>
      </x:c>
      <x:c r="D12" s="2"/>
      <x:c r="E12" s="2"/>
      <x:c r="F12" s="2" t="str">
        <x:v>Reported physical progress</x:v>
      </x:c>
      <x:c r="G12" s="18" t="n">
        <x:f>IF(LEN(B14&amp;"")=0,"",IF(AND(ISNUMBER(B14),B14&gt;=0,B14&lt;=1),B14,"Invalid percent"))</x:f>
        <x:v>0.46</x:v>
      </x:c>
      <x:c r="H12" s="2"/>
      <x:c r="I12" s="2"/>
    </x:row>
    <x:row r="13" ht="26" customHeight="1">
      <x:c r="A13" s="2" t="str">
        <x:v>Earned value to date</x:v>
      </x:c>
      <x:c r="B13" s="14" t="n">
        <x:v>611520</x:v>
      </x:c>
      <x:c r="C13" s="2" t="str">
        <x:v>USD, optional</x:v>
      </x:c>
      <x:c r="D13" s="2"/>
      <x:c r="E13" s="2"/>
      <x:c r="F13" s="2" t="str">
        <x:v>Finish variance, calendar days</x:v>
      </x:c>
      <x:c r="G13" s="19" t="n">
        <x:f>IF(OR(LEN(B16&amp;"")=0,LEN(B15&amp;"")=0),"",IF(AND(IF(ISNUMBER(B16),AND(B16&gt;=DATE(2000,1,1),B16&lt;=DATE(2100,12,31),B16=INT(B16)),FALSE),IF(ISNUMBER(B15),AND(B15&gt;=DATE(2000,1,1),B15&lt;=DATE(2100,12,31),B15=INT(B15)),FALSE)),B16-B15,"Invalid date"))</x:f>
        <x:v>6</x:v>
      </x:c>
      <x:c r="H13" s="2"/>
      <x:c r="I13" s="2"/>
    </x:row>
    <x:row r="14" ht="26" customHeight="1">
      <x:c r="A14" s="2" t="str">
        <x:v>Physical progress</x:v>
      </x:c>
      <x:c r="B14" s="15" t="n">
        <x:v>0.46</x:v>
      </x:c>
      <x:c r="C14" s="2" t="str">
        <x:v>0 to 100%</x:v>
      </x:c>
      <x:c r="D14" s="2"/>
      <x:c r="E14" s="2"/>
      <x:c r="F14" s="2"/>
      <x:c r="G14" s="2"/>
      <x:c r="H14" s="2"/>
      <x:c r="I14" s="2"/>
    </x:row>
    <x:row r="15" ht="26" customHeight="1">
      <x:c r="A15" s="2" t="str">
        <x:v>Baseline finish</x:v>
      </x:c>
      <x:c r="B15" s="8" t="d">
        <x:v>2030-06-14T00:00:00.000Z</x:v>
      </x:c>
      <x:c r="C15" s="2" t="str">
        <x:v>Date</x:v>
      </x:c>
      <x:c r="D15" s="2"/>
      <x:c r="E15" s="2"/>
      <x:c r="F15" s="2" t="str">
        <x:v>Positive variance means late.</x:v>
      </x:c>
      <x:c r="G15" s="2"/>
      <x:c r="H15" s="2"/>
      <x:c r="I15" s="2"/>
    </x:row>
    <x:row r="16" ht="26" customHeight="1">
      <x:c r="A16" s="2" t="str">
        <x:v>Forecast finish</x:v>
      </x:c>
      <x:c r="B16" s="8" t="d">
        <x:v>2030-06-20T00:00:00.000Z</x:v>
      </x:c>
      <x:c r="C16" s="2" t="str">
        <x:v>Date</x:v>
      </x:c>
      <x:c r="D16" s="2"/>
      <x:c r="E16" s="2"/>
      <x:c r="F16" s="2" t="str">
        <x:v>Pending exposure is not approved.</x:v>
      </x:c>
      <x:c r="G16" s="2"/>
      <x:c r="H16" s="2"/>
      <x:c r="I16" s="2"/>
    </x:row>
    <x:row r="17" ht="26" customHeight="1">
      <x:c r="A17" s="2"/>
      <x:c r="B17" s="2"/>
      <x:c r="C17" s="2"/>
      <x:c r="D17" s="2"/>
      <x:c r="E17" s="2"/>
      <x:c r="F17" s="2"/>
      <x:c r="G17" s="2"/>
      <x:c r="H17" s="2"/>
      <x:c r="I17" s="2"/>
    </x:row>
    <x:row r="18" ht="26" customHeight="1">
      <x:c r="A18" s="2" t="str">
        <x:v>Yellow = editable inputs. Grey = formulas. Blank results require inputs; invalid entries are identified.</x:v>
      </x:c>
      <x:c r="B18" s="2"/>
      <x:c r="C18" s="2"/>
      <x:c r="D18" s="2"/>
      <x:c r="E18" s="2"/>
      <x:c r="F18" s="2"/>
      <x:c r="G18" s="2"/>
      <x:c r="H18" s="2"/>
      <x:c r="I18" s="2"/>
    </x:row>
    <x:row r="19" ht="26" customHeight="1">
      <x:c r="A19" s="2" t="str">
        <x:v>Read the Guide before reporting. Billed share, incurred cost, earned value and physical progress measure different things.</x:v>
      </x:c>
      <x:c r="B19" s="2"/>
      <x:c r="C19" s="2"/>
      <x:c r="D19" s="2"/>
      <x:c r="E19" s="2"/>
      <x:c r="F19" s="2"/>
      <x:c r="G19" s="2"/>
      <x:c r="H19" s="2"/>
      <x:c r="I19" s="2"/>
    </x:row>
    <x:row r="20" ht="26" customHeight="1">
      <x:c r="A20" s="2"/>
      <x:c r="B20" s="2"/>
      <x:c r="C20" s="2"/>
      <x:c r="D20" s="2"/>
      <x:c r="E20" s="2"/>
      <x:c r="F20" s="2"/>
      <x:c r="G20" s="2"/>
      <x:c r="H20" s="2"/>
      <x:c r="I20" s="2"/>
    </x:row>
    <x:row r="21" ht="44" customHeight="1">
      <x:c r="A21" s="12" t="str">
        <x:v>Decision ID</x:v>
      </x:c>
      <x:c r="B21" s="12" t="str">
        <x:v>Decision required</x:v>
      </x:c>
      <x:c r="C21" s="12" t="str">
        <x:v>Accountable owner</x:v>
      </x:c>
      <x:c r="D21" s="12" t="str">
        <x:v>Needed by</x:v>
      </x:c>
      <x:c r="E21" s="12" t="str">
        <x:v>Status</x:v>
      </x:c>
      <x:c r="F21" s="12" t="str">
        <x:v>Evidence reference</x:v>
      </x:c>
      <x:c r="G21" s="12" t="str">
        <x:v>Next action</x:v>
      </x:c>
      <x:c r="H21" s="12" t="str">
        <x:v>Record review</x:v>
      </x:c>
      <x:c r="I21" s="12" t="str">
        <x:v>Days overdue</x:v>
      </x:c>
    </x:row>
    <x:row r="22" ht="66" customHeight="1">
      <x:c r="A22" s="7" t="str">
        <x:v>D-001</x:v>
      </x:c>
      <x:c r="B22" s="20" t="str">
        <x:v>Confirm specified control product</x:v>
      </x:c>
      <x:c r="C22" s="20" t="str">
        <x:v>Design professional and Owner reviewer</x:v>
      </x:c>
      <x:c r="D22" s="8" t="d">
        <x:v>2030-03-12T00:00:00.000Z</x:v>
      </x:c>
      <x:c r="E22" s="7" t="str">
        <x:v>Open</x:v>
      </x:c>
      <x:c r="F22" s="20" t="str"/>
      <x:c r="G22" s="20" t="str">
        <x:v>Contractor submits current product data for required review</x:v>
      </x:c>
      <x:c r="H22" s="21" t="str">
        <x:f>IF(COUNTA(A22:G22)=0,"",IF(LEN(A22&amp;"")=0,"Missing ID",IF(COUNTIFS($A$22:$A$36,A22)&gt;1,"Duplicate ID",IF(OR(LEN(B22&amp;"")=0,LEN(C22&amp;"")=0,LEN(D22&amp;"")=0,LEN(E22&amp;"")=0),"Missing core input",IF(NOT(IF(ISNUMBER(D22),AND(D22&gt;=DATE(2000,1,1),D22&lt;=DATE(2100,12,31),D22=INT(D22)),FALSE)),"Invalid due date",IF(AND(E22&lt;&gt;"Open",E22&lt;&gt;"Resolved",E22&lt;&gt;"Deferred"),"Invalid status",IF(AND(E22="Resolved",LEN(F22&amp;"")=0),"Evidence missing",IF(AND(E22&lt;&gt;"Resolved",LEN(G22&amp;"")=0),"Missing next action","Recorded"))))))))</x:f>
        <x:v>Recorded</x:v>
      </x:c>
      <x:c r="I22" s="16" t="n">
        <x:f>IF(COUNTA(A22:G22)=0,"",IF(OR(LEN(D22&amp;"")=0,LEN($E$5&amp;"")=0),"",IF(AND(IF(ISNUMBER(D22),AND(D22&gt;=DATE(2000,1,1),D22&lt;=DATE(2100,12,31),D22=INT(D22)),FALSE),IF(ISNUMBER($E$5),AND($E$5&gt;=DATE(2000,1,1),$E$5&lt;=DATE(2100,12,31),$E$5=INT($E$5)),FALSE)),IF(AND(E22="Resolved",LEN(F22&amp;"")&gt;0),0,MAX(0,$E$5-D22)),"Invalid date")))</x:f>
        <x:v>3</x:v>
      </x:c>
    </x:row>
    <x:row r="23" ht="66" customHeight="1">
      <x:c r="A23" s="7" t="str">
        <x:v>D-002</x:v>
      </x:c>
      <x:c r="B23" s="20" t="str">
        <x:v>Approve access window</x:v>
      </x:c>
      <x:c r="C23" s="20" t="str">
        <x:v>Facility coordinator</x:v>
      </x:c>
      <x:c r="D23" s="8" t="d">
        <x:v>2030-03-18T00:00:00.000Z</x:v>
      </x:c>
      <x:c r="E23" s="7" t="str">
        <x:v>Resolved</x:v>
      </x:c>
      <x:c r="F23" s="20" t="str">
        <x:v>Fictional decision record 02</x:v>
      </x:c>
      <x:c r="G23" s="20" t="str"/>
      <x:c r="H23" s="21" t="str">
        <x:f>IF(COUNTA(A23:G23)=0,"",IF(LEN(A23&amp;"")=0,"Missing ID",IF(COUNTIFS($A$22:$A$36,A23)&gt;1,"Duplicate ID",IF(OR(LEN(B23&amp;"")=0,LEN(C23&amp;"")=0,LEN(D23&amp;"")=0,LEN(E23&amp;"")=0),"Missing core input",IF(NOT(IF(ISNUMBER(D23),AND(D23&gt;=DATE(2000,1,1),D23&lt;=DATE(2100,12,31),D23=INT(D23)),FALSE)),"Invalid due date",IF(AND(E23&lt;&gt;"Open",E23&lt;&gt;"Resolved",E23&lt;&gt;"Deferred"),"Invalid status",IF(AND(E23="Resolved",LEN(F23&amp;"")=0),"Evidence missing",IF(AND(E23&lt;&gt;"Resolved",LEN(G23&amp;"")=0),"Missing next action","Recorded"))))))))</x:f>
        <x:v>Recorded</x:v>
      </x:c>
      <x:c r="I23" s="16" t="n">
        <x:f>IF(COUNTA(A23:G23)=0,"",IF(OR(LEN(D23&amp;"")=0,LEN($E$5&amp;"")=0),"",IF(AND(IF(ISNUMBER(D23),AND(D23&gt;=DATE(2000,1,1),D23&lt;=DATE(2100,12,31),D23=INT(D23)),FALSE),IF(ISNUMBER($E$5),AND($E$5&gt;=DATE(2000,1,1),$E$5&lt;=DATE(2100,12,31),$E$5=INT($E$5)),FALSE)),IF(AND(E23="Resolved",LEN(F23&amp;"")&gt;0),0,MAX(0,$E$5-D23)),"Invalid date")))</x:f>
        <x:v>0</x:v>
      </x:c>
    </x:row>
    <x:row r="24" ht="66" customHeight="1">
      <x:c r="A24" s="7" t="str">
        <x:v>D-003</x:v>
      </x:c>
      <x:c r="B24" s="20" t="str">
        <x:v>Resolve furniture interface discrepancy</x:v>
      </x:c>
      <x:c r="C24" s="20" t="str">
        <x:v>Design lead</x:v>
      </x:c>
      <x:c r="D24" s="8" t="d">
        <x:v>2030-03-20T00:00:00.000Z</x:v>
      </x:c>
      <x:c r="E24" s="7" t="str">
        <x:v>Deferred</x:v>
      </x:c>
      <x:c r="F24" s="20" t="str"/>
      <x:c r="G24" s="20" t="str">
        <x:v>Request the missing requirement from the design team</x:v>
      </x:c>
      <x:c r="H24" s="21" t="str">
        <x:f>IF(COUNTA(A24:G24)=0,"",IF(LEN(A24&amp;"")=0,"Missing ID",IF(COUNTIFS($A$22:$A$36,A24)&gt;1,"Duplicate ID",IF(OR(LEN(B24&amp;"")=0,LEN(C24&amp;"")=0,LEN(D24&amp;"")=0,LEN(E24&amp;"")=0),"Missing core input",IF(NOT(IF(ISNUMBER(D24),AND(D24&gt;=DATE(2000,1,1),D24&lt;=DATE(2100,12,31),D24=INT(D24)),FALSE)),"Invalid due date",IF(AND(E24&lt;&gt;"Open",E24&lt;&gt;"Resolved",E24&lt;&gt;"Deferred"),"Invalid status",IF(AND(E24="Resolved",LEN(F24&amp;"")=0),"Evidence missing",IF(AND(E24&lt;&gt;"Resolved",LEN(G24&amp;"")=0),"Missing next action","Recorded"))))))))</x:f>
        <x:v>Recorded</x:v>
      </x:c>
      <x:c r="I24" s="16" t="n">
        <x:f>IF(COUNTA(A24:G24)=0,"",IF(OR(LEN(D24&amp;"")=0,LEN($E$5&amp;"")=0),"",IF(AND(IF(ISNUMBER(D24),AND(D24&gt;=DATE(2000,1,1),D24&lt;=DATE(2100,12,31),D24=INT(D24)),FALSE),IF(ISNUMBER($E$5),AND($E$5&gt;=DATE(2000,1,1),$E$5&lt;=DATE(2100,12,31),$E$5=INT($E$5)),FALSE)),IF(AND(E24="Resolved",LEN(F24&amp;"")&gt;0),0,MAX(0,$E$5-D24)),"Invalid date")))</x:f>
        <x:v>0</x:v>
      </x:c>
    </x:row>
    <x:row r="25" ht="44" customHeight="1">
      <x:c r="A25" s="7"/>
      <x:c r="B25" s="20"/>
      <x:c r="C25" s="20"/>
      <x:c r="D25" s="8"/>
      <x:c r="E25" s="7"/>
      <x:c r="F25" s="20"/>
      <x:c r="G25" s="20"/>
      <x:c r="H25" s="21" t="str">
        <x:f>IF(COUNTA(A25:G25)=0,"",IF(LEN(A25&amp;"")=0,"Missing ID",IF(COUNTIFS($A$22:$A$36,A25)&gt;1,"Duplicate ID",IF(OR(LEN(B25&amp;"")=0,LEN(C25&amp;"")=0,LEN(D25&amp;"")=0,LEN(E25&amp;"")=0),"Missing core input",IF(NOT(IF(ISNUMBER(D25),AND(D25&gt;=DATE(2000,1,1),D25&lt;=DATE(2100,12,31),D25=INT(D25)),FALSE)),"Invalid due date",IF(AND(E25&lt;&gt;"Open",E25&lt;&gt;"Resolved",E25&lt;&gt;"Deferred"),"Invalid status",IF(AND(E25="Resolved",LEN(F25&amp;"")=0),"Evidence missing",IF(AND(E25&lt;&gt;"Resolved",LEN(G25&amp;"")=0),"Missing next action","Recorded"))))))))</x:f>
      </x:c>
      <x:c r="I25" s="16" t="str">
        <x:f>IF(COUNTA(A25:G25)=0,"",IF(OR(LEN(D25&amp;"")=0,LEN($E$5&amp;"")=0),"",IF(AND(IF(ISNUMBER(D25),AND(D25&gt;=DATE(2000,1,1),D25&lt;=DATE(2100,12,31),D25=INT(D25)),FALSE),IF(ISNUMBER($E$5),AND($E$5&gt;=DATE(2000,1,1),$E$5&lt;=DATE(2100,12,31),$E$5=INT($E$5)),FALSE)),IF(AND(E25="Resolved",LEN(F25&amp;"")&gt;0),0,MAX(0,$E$5-D25)),"Invalid date")))</x:f>
      </x:c>
    </x:row>
    <x:row r="26" ht="44" customHeight="1">
      <x:c r="A26" s="7"/>
      <x:c r="B26" s="20"/>
      <x:c r="C26" s="20"/>
      <x:c r="D26" s="8"/>
      <x:c r="E26" s="7"/>
      <x:c r="F26" s="20"/>
      <x:c r="G26" s="20"/>
      <x:c r="H26" s="21" t="str">
        <x:f>IF(COUNTA(A26:G26)=0,"",IF(LEN(A26&amp;"")=0,"Missing ID",IF(COUNTIFS($A$22:$A$36,A26)&gt;1,"Duplicate ID",IF(OR(LEN(B26&amp;"")=0,LEN(C26&amp;"")=0,LEN(D26&amp;"")=0,LEN(E26&amp;"")=0),"Missing core input",IF(NOT(IF(ISNUMBER(D26),AND(D26&gt;=DATE(2000,1,1),D26&lt;=DATE(2100,12,31),D26=INT(D26)),FALSE)),"Invalid due date",IF(AND(E26&lt;&gt;"Open",E26&lt;&gt;"Resolved",E26&lt;&gt;"Deferred"),"Invalid status",IF(AND(E26="Resolved",LEN(F26&amp;"")=0),"Evidence missing",IF(AND(E26&lt;&gt;"Resolved",LEN(G26&amp;"")=0),"Missing next action","Recorded"))))))))</x:f>
      </x:c>
      <x:c r="I26" s="16" t="str">
        <x:f>IF(COUNTA(A26:G26)=0,"",IF(OR(LEN(D26&amp;"")=0,LEN($E$5&amp;"")=0),"",IF(AND(IF(ISNUMBER(D26),AND(D26&gt;=DATE(2000,1,1),D26&lt;=DATE(2100,12,31),D26=INT(D26)),FALSE),IF(ISNUMBER($E$5),AND($E$5&gt;=DATE(2000,1,1),$E$5&lt;=DATE(2100,12,31),$E$5=INT($E$5)),FALSE)),IF(AND(E26="Resolved",LEN(F26&amp;"")&gt;0),0,MAX(0,$E$5-D26)),"Invalid date")))</x:f>
      </x:c>
    </x:row>
    <x:row r="27" ht="44" customHeight="1">
      <x:c r="A27" s="7"/>
      <x:c r="B27" s="20"/>
      <x:c r="C27" s="20"/>
      <x:c r="D27" s="8"/>
      <x:c r="E27" s="7"/>
      <x:c r="F27" s="20"/>
      <x:c r="G27" s="20"/>
      <x:c r="H27" s="21" t="str">
        <x:f>IF(COUNTA(A27:G27)=0,"",IF(LEN(A27&amp;"")=0,"Missing ID",IF(COUNTIFS($A$22:$A$36,A27)&gt;1,"Duplicate ID",IF(OR(LEN(B27&amp;"")=0,LEN(C27&amp;"")=0,LEN(D27&amp;"")=0,LEN(E27&amp;"")=0),"Missing core input",IF(NOT(IF(ISNUMBER(D27),AND(D27&gt;=DATE(2000,1,1),D27&lt;=DATE(2100,12,31),D27=INT(D27)),FALSE)),"Invalid due date",IF(AND(E27&lt;&gt;"Open",E27&lt;&gt;"Resolved",E27&lt;&gt;"Deferred"),"Invalid status",IF(AND(E27="Resolved",LEN(F27&amp;"")=0),"Evidence missing",IF(AND(E27&lt;&gt;"Resolved",LEN(G27&amp;"")=0),"Missing next action","Recorded"))))))))</x:f>
      </x:c>
      <x:c r="I27" s="16" t="str">
        <x:f>IF(COUNTA(A27:G27)=0,"",IF(OR(LEN(D27&amp;"")=0,LEN($E$5&amp;"")=0),"",IF(AND(IF(ISNUMBER(D27),AND(D27&gt;=DATE(2000,1,1),D27&lt;=DATE(2100,12,31),D27=INT(D27)),FALSE),IF(ISNUMBER($E$5),AND($E$5&gt;=DATE(2000,1,1),$E$5&lt;=DATE(2100,12,31),$E$5=INT($E$5)),FALSE)),IF(AND(E27="Resolved",LEN(F27&amp;"")&gt;0),0,MAX(0,$E$5-D27)),"Invalid date")))</x:f>
      </x:c>
    </x:row>
    <x:row r="28" ht="44" customHeight="1">
      <x:c r="A28" s="7"/>
      <x:c r="B28" s="20"/>
      <x:c r="C28" s="20"/>
      <x:c r="D28" s="8"/>
      <x:c r="E28" s="7"/>
      <x:c r="F28" s="20"/>
      <x:c r="G28" s="20"/>
      <x:c r="H28" s="21" t="str">
        <x:f>IF(COUNTA(A28:G28)=0,"",IF(LEN(A28&amp;"")=0,"Missing ID",IF(COUNTIFS($A$22:$A$36,A28)&gt;1,"Duplicate ID",IF(OR(LEN(B28&amp;"")=0,LEN(C28&amp;"")=0,LEN(D28&amp;"")=0,LEN(E28&amp;"")=0),"Missing core input",IF(NOT(IF(ISNUMBER(D28),AND(D28&gt;=DATE(2000,1,1),D28&lt;=DATE(2100,12,31),D28=INT(D28)),FALSE)),"Invalid due date",IF(AND(E28&lt;&gt;"Open",E28&lt;&gt;"Resolved",E28&lt;&gt;"Deferred"),"Invalid status",IF(AND(E28="Resolved",LEN(F28&amp;"")=0),"Evidence missing",IF(AND(E28&lt;&gt;"Resolved",LEN(G28&amp;"")=0),"Missing next action","Recorded"))))))))</x:f>
      </x:c>
      <x:c r="I28" s="16" t="str">
        <x:f>IF(COUNTA(A28:G28)=0,"",IF(OR(LEN(D28&amp;"")=0,LEN($E$5&amp;"")=0),"",IF(AND(IF(ISNUMBER(D28),AND(D28&gt;=DATE(2000,1,1),D28&lt;=DATE(2100,12,31),D28=INT(D28)),FALSE),IF(ISNUMBER($E$5),AND($E$5&gt;=DATE(2000,1,1),$E$5&lt;=DATE(2100,12,31),$E$5=INT($E$5)),FALSE)),IF(AND(E28="Resolved",LEN(F28&amp;"")&gt;0),0,MAX(0,$E$5-D28)),"Invalid date")))</x:f>
      </x:c>
    </x:row>
    <x:row r="29" ht="44" customHeight="1">
      <x:c r="A29" s="7"/>
      <x:c r="B29" s="20"/>
      <x:c r="C29" s="20"/>
      <x:c r="D29" s="8"/>
      <x:c r="E29" s="7"/>
      <x:c r="F29" s="20"/>
      <x:c r="G29" s="20"/>
      <x:c r="H29" s="21" t="str">
        <x:f>IF(COUNTA(A29:G29)=0,"",IF(LEN(A29&amp;"")=0,"Missing ID",IF(COUNTIFS($A$22:$A$36,A29)&gt;1,"Duplicate ID",IF(OR(LEN(B29&amp;"")=0,LEN(C29&amp;"")=0,LEN(D29&amp;"")=0,LEN(E29&amp;"")=0),"Missing core input",IF(NOT(IF(ISNUMBER(D29),AND(D29&gt;=DATE(2000,1,1),D29&lt;=DATE(2100,12,31),D29=INT(D29)),FALSE)),"Invalid due date",IF(AND(E29&lt;&gt;"Open",E29&lt;&gt;"Resolved",E29&lt;&gt;"Deferred"),"Invalid status",IF(AND(E29="Resolved",LEN(F29&amp;"")=0),"Evidence missing",IF(AND(E29&lt;&gt;"Resolved",LEN(G29&amp;"")=0),"Missing next action","Recorded"))))))))</x:f>
      </x:c>
      <x:c r="I29" s="16" t="str">
        <x:f>IF(COUNTA(A29:G29)=0,"",IF(OR(LEN(D29&amp;"")=0,LEN($E$5&amp;"")=0),"",IF(AND(IF(ISNUMBER(D29),AND(D29&gt;=DATE(2000,1,1),D29&lt;=DATE(2100,12,31),D29=INT(D29)),FALSE),IF(ISNUMBER($E$5),AND($E$5&gt;=DATE(2000,1,1),$E$5&lt;=DATE(2100,12,31),$E$5=INT($E$5)),FALSE)),IF(AND(E29="Resolved",LEN(F29&amp;"")&gt;0),0,MAX(0,$E$5-D29)),"Invalid date")))</x:f>
      </x:c>
    </x:row>
    <x:row r="30" ht="44" customHeight="1">
      <x:c r="A30" s="7"/>
      <x:c r="B30" s="20"/>
      <x:c r="C30" s="20"/>
      <x:c r="D30" s="8"/>
      <x:c r="E30" s="7"/>
      <x:c r="F30" s="20"/>
      <x:c r="G30" s="20"/>
      <x:c r="H30" s="21" t="str">
        <x:f>IF(COUNTA(A30:G30)=0,"",IF(LEN(A30&amp;"")=0,"Missing ID",IF(COUNTIFS($A$22:$A$36,A30)&gt;1,"Duplicate ID",IF(OR(LEN(B30&amp;"")=0,LEN(C30&amp;"")=0,LEN(D30&amp;"")=0,LEN(E30&amp;"")=0),"Missing core input",IF(NOT(IF(ISNUMBER(D30),AND(D30&gt;=DATE(2000,1,1),D30&lt;=DATE(2100,12,31),D30=INT(D30)),FALSE)),"Invalid due date",IF(AND(E30&lt;&gt;"Open",E30&lt;&gt;"Resolved",E30&lt;&gt;"Deferred"),"Invalid status",IF(AND(E30="Resolved",LEN(F30&amp;"")=0),"Evidence missing",IF(AND(E30&lt;&gt;"Resolved",LEN(G30&amp;"")=0),"Missing next action","Recorded"))))))))</x:f>
      </x:c>
      <x:c r="I30" s="16" t="str">
        <x:f>IF(COUNTA(A30:G30)=0,"",IF(OR(LEN(D30&amp;"")=0,LEN($E$5&amp;"")=0),"",IF(AND(IF(ISNUMBER(D30),AND(D30&gt;=DATE(2000,1,1),D30&lt;=DATE(2100,12,31),D30=INT(D30)),FALSE),IF(ISNUMBER($E$5),AND($E$5&gt;=DATE(2000,1,1),$E$5&lt;=DATE(2100,12,31),$E$5=INT($E$5)),FALSE)),IF(AND(E30="Resolved",LEN(F30&amp;"")&gt;0),0,MAX(0,$E$5-D30)),"Invalid date")))</x:f>
      </x:c>
    </x:row>
    <x:row r="31" ht="44" customHeight="1">
      <x:c r="A31" s="7"/>
      <x:c r="B31" s="20"/>
      <x:c r="C31" s="20"/>
      <x:c r="D31" s="8"/>
      <x:c r="E31" s="7"/>
      <x:c r="F31" s="20"/>
      <x:c r="G31" s="20"/>
      <x:c r="H31" s="21" t="str">
        <x:f>IF(COUNTA(A31:G31)=0,"",IF(LEN(A31&amp;"")=0,"Missing ID",IF(COUNTIFS($A$22:$A$36,A31)&gt;1,"Duplicate ID",IF(OR(LEN(B31&amp;"")=0,LEN(C31&amp;"")=0,LEN(D31&amp;"")=0,LEN(E31&amp;"")=0),"Missing core input",IF(NOT(IF(ISNUMBER(D31),AND(D31&gt;=DATE(2000,1,1),D31&lt;=DATE(2100,12,31),D31=INT(D31)),FALSE)),"Invalid due date",IF(AND(E31&lt;&gt;"Open",E31&lt;&gt;"Resolved",E31&lt;&gt;"Deferred"),"Invalid status",IF(AND(E31="Resolved",LEN(F31&amp;"")=0),"Evidence missing",IF(AND(E31&lt;&gt;"Resolved",LEN(G31&amp;"")=0),"Missing next action","Recorded"))))))))</x:f>
      </x:c>
      <x:c r="I31" s="16" t="str">
        <x:f>IF(COUNTA(A31:G31)=0,"",IF(OR(LEN(D31&amp;"")=0,LEN($E$5&amp;"")=0),"",IF(AND(IF(ISNUMBER(D31),AND(D31&gt;=DATE(2000,1,1),D31&lt;=DATE(2100,12,31),D31=INT(D31)),FALSE),IF(ISNUMBER($E$5),AND($E$5&gt;=DATE(2000,1,1),$E$5&lt;=DATE(2100,12,31),$E$5=INT($E$5)),FALSE)),IF(AND(E31="Resolved",LEN(F31&amp;"")&gt;0),0,MAX(0,$E$5-D31)),"Invalid date")))</x:f>
      </x:c>
    </x:row>
    <x:row r="32" ht="44" customHeight="1">
      <x:c r="A32" s="7"/>
      <x:c r="B32" s="20"/>
      <x:c r="C32" s="20"/>
      <x:c r="D32" s="8"/>
      <x:c r="E32" s="7"/>
      <x:c r="F32" s="20"/>
      <x:c r="G32" s="20"/>
      <x:c r="H32" s="21" t="str">
        <x:f>IF(COUNTA(A32:G32)=0,"",IF(LEN(A32&amp;"")=0,"Missing ID",IF(COUNTIFS($A$22:$A$36,A32)&gt;1,"Duplicate ID",IF(OR(LEN(B32&amp;"")=0,LEN(C32&amp;"")=0,LEN(D32&amp;"")=0,LEN(E32&amp;"")=0),"Missing core input",IF(NOT(IF(ISNUMBER(D32),AND(D32&gt;=DATE(2000,1,1),D32&lt;=DATE(2100,12,31),D32=INT(D32)),FALSE)),"Invalid due date",IF(AND(E32&lt;&gt;"Open",E32&lt;&gt;"Resolved",E32&lt;&gt;"Deferred"),"Invalid status",IF(AND(E32="Resolved",LEN(F32&amp;"")=0),"Evidence missing",IF(AND(E32&lt;&gt;"Resolved",LEN(G32&amp;"")=0),"Missing next action","Recorded"))))))))</x:f>
      </x:c>
      <x:c r="I32" s="16" t="str">
        <x:f>IF(COUNTA(A32:G32)=0,"",IF(OR(LEN(D32&amp;"")=0,LEN($E$5&amp;"")=0),"",IF(AND(IF(ISNUMBER(D32),AND(D32&gt;=DATE(2000,1,1),D32&lt;=DATE(2100,12,31),D32=INT(D32)),FALSE),IF(ISNUMBER($E$5),AND($E$5&gt;=DATE(2000,1,1),$E$5&lt;=DATE(2100,12,31),$E$5=INT($E$5)),FALSE)),IF(AND(E32="Resolved",LEN(F32&amp;"")&gt;0),0,MAX(0,$E$5-D32)),"Invalid date")))</x:f>
      </x:c>
    </x:row>
    <x:row r="33" ht="44" customHeight="1">
      <x:c r="A33" s="7"/>
      <x:c r="B33" s="20"/>
      <x:c r="C33" s="20"/>
      <x:c r="D33" s="8"/>
      <x:c r="E33" s="7"/>
      <x:c r="F33" s="20"/>
      <x:c r="G33" s="20"/>
      <x:c r="H33" s="21" t="str">
        <x:f>IF(COUNTA(A33:G33)=0,"",IF(LEN(A33&amp;"")=0,"Missing ID",IF(COUNTIFS($A$22:$A$36,A33)&gt;1,"Duplicate ID",IF(OR(LEN(B33&amp;"")=0,LEN(C33&amp;"")=0,LEN(D33&amp;"")=0,LEN(E33&amp;"")=0),"Missing core input",IF(NOT(IF(ISNUMBER(D33),AND(D33&gt;=DATE(2000,1,1),D33&lt;=DATE(2100,12,31),D33=INT(D33)),FALSE)),"Invalid due date",IF(AND(E33&lt;&gt;"Open",E33&lt;&gt;"Resolved",E33&lt;&gt;"Deferred"),"Invalid status",IF(AND(E33="Resolved",LEN(F33&amp;"")=0),"Evidence missing",IF(AND(E33&lt;&gt;"Resolved",LEN(G33&amp;"")=0),"Missing next action","Recorded"))))))))</x:f>
      </x:c>
      <x:c r="I33" s="16" t="str">
        <x:f>IF(COUNTA(A33:G33)=0,"",IF(OR(LEN(D33&amp;"")=0,LEN($E$5&amp;"")=0),"",IF(AND(IF(ISNUMBER(D33),AND(D33&gt;=DATE(2000,1,1),D33&lt;=DATE(2100,12,31),D33=INT(D33)),FALSE),IF(ISNUMBER($E$5),AND($E$5&gt;=DATE(2000,1,1),$E$5&lt;=DATE(2100,12,31),$E$5=INT($E$5)),FALSE)),IF(AND(E33="Resolved",LEN(F33&amp;"")&gt;0),0,MAX(0,$E$5-D33)),"Invalid date")))</x:f>
      </x:c>
    </x:row>
    <x:row r="34" ht="44" customHeight="1">
      <x:c r="A34" s="7"/>
      <x:c r="B34" s="20"/>
      <x:c r="C34" s="20"/>
      <x:c r="D34" s="8"/>
      <x:c r="E34" s="7"/>
      <x:c r="F34" s="20"/>
      <x:c r="G34" s="20"/>
      <x:c r="H34" s="21" t="str">
        <x:f>IF(COUNTA(A34:G34)=0,"",IF(LEN(A34&amp;"")=0,"Missing ID",IF(COUNTIFS($A$22:$A$36,A34)&gt;1,"Duplicate ID",IF(OR(LEN(B34&amp;"")=0,LEN(C34&amp;"")=0,LEN(D34&amp;"")=0,LEN(E34&amp;"")=0),"Missing core input",IF(NOT(IF(ISNUMBER(D34),AND(D34&gt;=DATE(2000,1,1),D34&lt;=DATE(2100,12,31),D34=INT(D34)),FALSE)),"Invalid due date",IF(AND(E34&lt;&gt;"Open",E34&lt;&gt;"Resolved",E34&lt;&gt;"Deferred"),"Invalid status",IF(AND(E34="Resolved",LEN(F34&amp;"")=0),"Evidence missing",IF(AND(E34&lt;&gt;"Resolved",LEN(G34&amp;"")=0),"Missing next action","Recorded"))))))))</x:f>
      </x:c>
      <x:c r="I34" s="16" t="str">
        <x:f>IF(COUNTA(A34:G34)=0,"",IF(OR(LEN(D34&amp;"")=0,LEN($E$5&amp;"")=0),"",IF(AND(IF(ISNUMBER(D34),AND(D34&gt;=DATE(2000,1,1),D34&lt;=DATE(2100,12,31),D34=INT(D34)),FALSE),IF(ISNUMBER($E$5),AND($E$5&gt;=DATE(2000,1,1),$E$5&lt;=DATE(2100,12,31),$E$5=INT($E$5)),FALSE)),IF(AND(E34="Resolved",LEN(F34&amp;"")&gt;0),0,MAX(0,$E$5-D34)),"Invalid date")))</x:f>
      </x:c>
    </x:row>
    <x:row r="35" ht="44" customHeight="1">
      <x:c r="A35" s="7"/>
      <x:c r="B35" s="20"/>
      <x:c r="C35" s="20"/>
      <x:c r="D35" s="8"/>
      <x:c r="E35" s="7"/>
      <x:c r="F35" s="20"/>
      <x:c r="G35" s="20"/>
      <x:c r="H35" s="21" t="str">
        <x:f>IF(COUNTA(A35:G35)=0,"",IF(LEN(A35&amp;"")=0,"Missing ID",IF(COUNTIFS($A$22:$A$36,A35)&gt;1,"Duplicate ID",IF(OR(LEN(B35&amp;"")=0,LEN(C35&amp;"")=0,LEN(D35&amp;"")=0,LEN(E35&amp;"")=0),"Missing core input",IF(NOT(IF(ISNUMBER(D35),AND(D35&gt;=DATE(2000,1,1),D35&lt;=DATE(2100,12,31),D35=INT(D35)),FALSE)),"Invalid due date",IF(AND(E35&lt;&gt;"Open",E35&lt;&gt;"Resolved",E35&lt;&gt;"Deferred"),"Invalid status",IF(AND(E35="Resolved",LEN(F35&amp;"")=0),"Evidence missing",IF(AND(E35&lt;&gt;"Resolved",LEN(G35&amp;"")=0),"Missing next action","Recorded"))))))))</x:f>
      </x:c>
      <x:c r="I35" s="16" t="str">
        <x:f>IF(COUNTA(A35:G35)=0,"",IF(OR(LEN(D35&amp;"")=0,LEN($E$5&amp;"")=0),"",IF(AND(IF(ISNUMBER(D35),AND(D35&gt;=DATE(2000,1,1),D35&lt;=DATE(2100,12,31),D35=INT(D35)),FALSE),IF(ISNUMBER($E$5),AND($E$5&gt;=DATE(2000,1,1),$E$5&lt;=DATE(2100,12,31),$E$5=INT($E$5)),FALSE)),IF(AND(E35="Resolved",LEN(F35&amp;"")&gt;0),0,MAX(0,$E$5-D35)),"Invalid date")))</x:f>
      </x:c>
    </x:row>
    <x:row r="36" ht="44" customHeight="1">
      <x:c r="A36" s="7"/>
      <x:c r="B36" s="20"/>
      <x:c r="C36" s="20"/>
      <x:c r="D36" s="8"/>
      <x:c r="E36" s="7"/>
      <x:c r="F36" s="20"/>
      <x:c r="G36" s="20"/>
      <x:c r="H36" s="21" t="str">
        <x:f>IF(COUNTA(A36:G36)=0,"",IF(LEN(A36&amp;"")=0,"Missing ID",IF(COUNTIFS($A$22:$A$36,A36)&gt;1,"Duplicate ID",IF(OR(LEN(B36&amp;"")=0,LEN(C36&amp;"")=0,LEN(D36&amp;"")=0,LEN(E36&amp;"")=0),"Missing core input",IF(NOT(IF(ISNUMBER(D36),AND(D36&gt;=DATE(2000,1,1),D36&lt;=DATE(2100,12,31),D36=INT(D36)),FALSE)),"Invalid due date",IF(AND(E36&lt;&gt;"Open",E36&lt;&gt;"Resolved",E36&lt;&gt;"Deferred"),"Invalid status",IF(AND(E36="Resolved",LEN(F36&amp;"")=0),"Evidence missing",IF(AND(E36&lt;&gt;"Resolved",LEN(G36&amp;"")=0),"Missing next action","Recorded"))))))))</x:f>
      </x:c>
      <x:c r="I36" s="16" t="str">
        <x:f>IF(COUNTA(A36:G36)=0,"",IF(OR(LEN(D36&amp;"")=0,LEN($E$5&amp;"")=0),"",IF(AND(IF(ISNUMBER(D36),AND(D36&gt;=DATE(2000,1,1),D36&lt;=DATE(2100,12,31),D36=INT(D36)),FALSE),IF(ISNUMBER($E$5),AND($E$5&gt;=DATE(2000,1,1),$E$5&lt;=DATE(2100,12,31),$E$5=INT($E$5)),FALSE)),IF(AND(E36="Resolved",LEN(F36&amp;"")&gt;0),0,MAX(0,$E$5-D36)),"Invalid date")))</x:f>
      </x:c>
    </x:row>
    <x:row r="37" ht="26" customHeight="1">
      <x:c r="A37" s="2"/>
      <x:c r="B37" s="2"/>
      <x:c r="C37" s="2"/>
      <x:c r="D37" s="2"/>
      <x:c r="E37" s="2"/>
      <x:c r="F37" s="2"/>
      <x:c r="G37" s="2"/>
      <x:c r="H37" s="2"/>
      <x:c r="I37" s="2"/>
    </x:row>
    <x:row r="38" ht="26" customHeight="1">
      <x:c r="A38" s="2"/>
      <x:c r="B38" s="2"/>
      <x:c r="C38" s="2"/>
      <x:c r="D38" s="2"/>
      <x:c r="E38" s="2"/>
      <x:c r="F38" s="2"/>
      <x:c r="G38" s="2"/>
      <x:c r="H38" s="2"/>
      <x:c r="I38" s="2"/>
    </x:row>
    <x:row r="39" ht="26" customHeight="1">
      <x:c r="A39" s="2" t="str">
        <x:v>Requirement basis: use current specifications, drawings and Owner-vetted requirements. Record unresolved gaps for the retained design team.</x:v>
      </x:c>
      <x:c r="B39" s="2"/>
      <x:c r="C39" s="2"/>
      <x:c r="D39" s="2"/>
      <x:c r="E39" s="2"/>
      <x:c r="F39" s="2"/>
      <x:c r="G39" s="2"/>
      <x:c r="H39" s="2"/>
      <x:c r="I39" s="2"/>
    </x:row>
    <x:row r="40" ht="66" customHeight="1">
      <x:c r="A40" s="12" t="str">
        <x:v>Record ID</x:v>
      </x:c>
      <x:c r="B40" s="12" t="str">
        <x:v>Requirement / document</x:v>
      </x:c>
      <x:c r="C40" s="12" t="str">
        <x:v>Revision / date</x:v>
      </x:c>
      <x:c r="D40" s="12" t="str">
        <x:v>Design and Owner review role</x:v>
      </x:c>
      <x:c r="E40" s="12" t="str">
        <x:v>Required submittal / request</x:v>
      </x:c>
      <x:c r="F40" s="12" t="str">
        <x:v>Review status / disposition</x:v>
      </x:c>
      <x:c r="G40" s="12" t="str">
        <x:v>Review evidence</x:v>
      </x:c>
      <x:c r="H40" s="12" t="str">
        <x:v>Contractor currentness check</x:v>
      </x:c>
      <x:c r="I40" s="12" t="str">
        <x:v>Basis record status</x:v>
      </x:c>
    </x:row>
    <x:row r="41" ht="88" customHeight="1">
      <x:c r="A41" s="21" t="str">
        <x:f>IF(LEN(A22&amp;"")=0,"",A22)</x:f>
        <x:v>D-001</x:v>
      </x:c>
      <x:c r="B41" s="20" t="str">
        <x:v>Fictional spec 23 09 00; M-201</x:v>
      </x:c>
      <x:c r="C41" s="20" t="str">
        <x:v>Spec rev 2; drawing rev C</x:v>
      </x:c>
      <x:c r="D41" s="20" t="str">
        <x:v>Mechanical engineer and Owner reviewer</x:v>
      </x:c>
      <x:c r="E41" s="20" t="str">
        <x:v>Submittal EX-01 rev 1</x:v>
      </x:c>
      <x:c r="F41" s="20" t="str">
        <x:v>Design and Owner review pending</x:v>
      </x:c>
      <x:c r="G41" s="20" t="str"/>
      <x:c r="H41" s="20" t="str">
        <x:v>Contractor checked current issue register</x:v>
      </x:c>
      <x:c r="I41" s="21" t="str">
        <x:f>IF(LEN(A41&amp;"")=0,"",IF(OR(LEN(B41&amp;"")=0,B41="Unknown"),"Requirement unknown",IF(LEN(C41&amp;"")=0,"Revision unknown",IF(LEN(D41&amp;"")=0,"Reviewer unknown",IF(LEN(E41&amp;"")=0,"Review route unknown",IF(LEN(F41&amp;"")=0,"Review pending",IF(LEN(G41&amp;"")=0,"Evidence missing",IF(LEN(H41&amp;"")=0,"Currentness unconfirmed","Evidence linked"))))))))</x:f>
        <x:v>Evidence missing</x:v>
      </x:c>
    </x:row>
    <x:row r="42" ht="88" customHeight="1">
      <x:c r="A42" s="21" t="str">
        <x:f>IF(LEN(A23&amp;"")=0,"",A23)</x:f>
        <x:v>D-002</x:v>
      </x:c>
      <x:c r="B42" s="20" t="str">
        <x:v>Fictional Owner access protocol</x:v>
      </x:c>
      <x:c r="C42" s="20" t="str">
        <x:v>Rev 1, 2030-03-01</x:v>
      </x:c>
      <x:c r="D42" s="20" t="str">
        <x:v>Facility coordinator; architect for design effects</x:v>
      </x:c>
      <x:c r="E42" s="20" t="str">
        <x:v>Access notice AN-02</x:v>
      </x:c>
      <x:c r="F42" s="20" t="str">
        <x:v>Owner window confirmed; design scope unchanged</x:v>
      </x:c>
      <x:c r="G42" s="20" t="str">
        <x:v>Fictional decision record 02</x:v>
      </x:c>
      <x:c r="H42" s="20" t="str">
        <x:v>Contractor confirmed notice revision</x:v>
      </x:c>
      <x:c r="I42" s="21" t="str">
        <x:f>IF(LEN(A42&amp;"")=0,"",IF(OR(LEN(B42&amp;"")=0,B42="Unknown"),"Requirement unknown",IF(LEN(C42&amp;"")=0,"Revision unknown",IF(LEN(D42&amp;"")=0,"Reviewer unknown",IF(LEN(E42&amp;"")=0,"Review route unknown",IF(LEN(F42&amp;"")=0,"Review pending",IF(LEN(G42&amp;"")=0,"Evidence missing",IF(LEN(H42&amp;"")=0,"Currentness unconfirmed","Evidence linked"))))))))</x:f>
        <x:v>Evidence linked</x:v>
      </x:c>
    </x:row>
    <x:row r="43" ht="88" customHeight="1">
      <x:c r="A43" s="21" t="str">
        <x:f>IF(LEN(A24&amp;"")=0,"",A24)</x:f>
        <x:v>D-003</x:v>
      </x:c>
      <x:c r="B43" s="20" t="str">
        <x:v>Unknown</x:v>
      </x:c>
      <x:c r="C43" s="20" t="str"/>
      <x:c r="D43" s="20" t="str">
        <x:v>Architect</x:v>
      </x:c>
      <x:c r="E43" s="20" t="str">
        <x:v>Request for information RFI-03</x:v>
      </x:c>
      <x:c r="F43" s="20" t="str">
        <x:v>Clarification requested</x:v>
      </x:c>
      <x:c r="G43" s="20" t="str"/>
      <x:c r="H43" s="20" t="str">
        <x:v>Current documents do not resolve interface</x:v>
      </x:c>
      <x:c r="I43" s="21" t="str">
        <x:f>IF(LEN(A43&amp;"")=0,"",IF(OR(LEN(B43&amp;"")=0,B43="Unknown"),"Requirement unknown",IF(LEN(C43&amp;"")=0,"Revision unknown",IF(LEN(D43&amp;"")=0,"Reviewer unknown",IF(LEN(E43&amp;"")=0,"Review route unknown",IF(LEN(F43&amp;"")=0,"Review pending",IF(LEN(G43&amp;"")=0,"Evidence missing",IF(LEN(H43&amp;"")=0,"Currentness unconfirmed","Evidence linked"))))))))</x:f>
        <x:v>Requirement unknown</x:v>
      </x:c>
    </x:row>
    <x:row r="44" ht="88" customHeight="1">
      <x:c r="A44" s="21" t="str">
        <x:f>IF(LEN(A25&amp;"")=0,"",A25)</x:f>
      </x:c>
      <x:c r="B44" s="20"/>
      <x:c r="C44" s="20"/>
      <x:c r="D44" s="20"/>
      <x:c r="E44" s="20"/>
      <x:c r="F44" s="20"/>
      <x:c r="G44" s="20"/>
      <x:c r="H44" s="20"/>
      <x:c r="I44" s="21" t="str">
        <x:f>IF(LEN(A44&amp;"")=0,"",IF(OR(LEN(B44&amp;"")=0,B44="Unknown"),"Requirement unknown",IF(LEN(C44&amp;"")=0,"Revision unknown",IF(LEN(D44&amp;"")=0,"Reviewer unknown",IF(LEN(E44&amp;"")=0,"Review route unknown",IF(LEN(F44&amp;"")=0,"Review pending",IF(LEN(G44&amp;"")=0,"Evidence missing",IF(LEN(H44&amp;"")=0,"Currentness unconfirmed","Evidence linked"))))))))</x:f>
      </x:c>
    </x:row>
    <x:row r="45" ht="88" customHeight="1">
      <x:c r="A45" s="21" t="str">
        <x:f>IF(LEN(A26&amp;"")=0,"",A26)</x:f>
      </x:c>
      <x:c r="B45" s="20"/>
      <x:c r="C45" s="20"/>
      <x:c r="D45" s="20"/>
      <x:c r="E45" s="20"/>
      <x:c r="F45" s="20"/>
      <x:c r="G45" s="20"/>
      <x:c r="H45" s="20"/>
      <x:c r="I45" s="21" t="str">
        <x:f>IF(LEN(A45&amp;"")=0,"",IF(OR(LEN(B45&amp;"")=0,B45="Unknown"),"Requirement unknown",IF(LEN(C45&amp;"")=0,"Revision unknown",IF(LEN(D45&amp;"")=0,"Reviewer unknown",IF(LEN(E45&amp;"")=0,"Review route unknown",IF(LEN(F45&amp;"")=0,"Review pending",IF(LEN(G45&amp;"")=0,"Evidence missing",IF(LEN(H45&amp;"")=0,"Currentness unconfirmed","Evidence linked"))))))))</x:f>
      </x:c>
    </x:row>
    <x:row r="46" ht="88" customHeight="1">
      <x:c r="A46" s="21" t="str">
        <x:f>IF(LEN(A27&amp;"")=0,"",A27)</x:f>
      </x:c>
      <x:c r="B46" s="20"/>
      <x:c r="C46" s="20"/>
      <x:c r="D46" s="20"/>
      <x:c r="E46" s="20"/>
      <x:c r="F46" s="20"/>
      <x:c r="G46" s="20"/>
      <x:c r="H46" s="20"/>
      <x:c r="I46" s="21" t="str">
        <x:f>IF(LEN(A46&amp;"")=0,"",IF(OR(LEN(B46&amp;"")=0,B46="Unknown"),"Requirement unknown",IF(LEN(C46&amp;"")=0,"Revision unknown",IF(LEN(D46&amp;"")=0,"Reviewer unknown",IF(LEN(E46&amp;"")=0,"Review route unknown",IF(LEN(F46&amp;"")=0,"Review pending",IF(LEN(G46&amp;"")=0,"Evidence missing",IF(LEN(H46&amp;"")=0,"Currentness unconfirmed","Evidence linked"))))))))</x:f>
      </x:c>
    </x:row>
    <x:row r="47" ht="88" customHeight="1">
      <x:c r="A47" s="21" t="str">
        <x:f>IF(LEN(A28&amp;"")=0,"",A28)</x:f>
      </x:c>
      <x:c r="B47" s="20"/>
      <x:c r="C47" s="20"/>
      <x:c r="D47" s="20"/>
      <x:c r="E47" s="20"/>
      <x:c r="F47" s="20"/>
      <x:c r="G47" s="20"/>
      <x:c r="H47" s="20"/>
      <x:c r="I47" s="21" t="str">
        <x:f>IF(LEN(A47&amp;"")=0,"",IF(OR(LEN(B47&amp;"")=0,B47="Unknown"),"Requirement unknown",IF(LEN(C47&amp;"")=0,"Revision unknown",IF(LEN(D47&amp;"")=0,"Reviewer unknown",IF(LEN(E47&amp;"")=0,"Review route unknown",IF(LEN(F47&amp;"")=0,"Review pending",IF(LEN(G47&amp;"")=0,"Evidence missing",IF(LEN(H47&amp;"")=0,"Currentness unconfirmed","Evidence linked"))))))))</x:f>
      </x:c>
    </x:row>
    <x:row r="48" ht="88" customHeight="1">
      <x:c r="A48" s="21" t="str">
        <x:f>IF(LEN(A29&amp;"")=0,"",A29)</x:f>
      </x:c>
      <x:c r="B48" s="20"/>
      <x:c r="C48" s="20"/>
      <x:c r="D48" s="20"/>
      <x:c r="E48" s="20"/>
      <x:c r="F48" s="20"/>
      <x:c r="G48" s="20"/>
      <x:c r="H48" s="20"/>
      <x:c r="I48" s="21" t="str">
        <x:f>IF(LEN(A48&amp;"")=0,"",IF(OR(LEN(B48&amp;"")=0,B48="Unknown"),"Requirement unknown",IF(LEN(C48&amp;"")=0,"Revision unknown",IF(LEN(D48&amp;"")=0,"Reviewer unknown",IF(LEN(E48&amp;"")=0,"Review route unknown",IF(LEN(F48&amp;"")=0,"Review pending",IF(LEN(G48&amp;"")=0,"Evidence missing",IF(LEN(H48&amp;"")=0,"Currentness unconfirmed","Evidence linked"))))))))</x:f>
      </x:c>
    </x:row>
    <x:row r="49" ht="88" customHeight="1">
      <x:c r="A49" s="21" t="str">
        <x:f>IF(LEN(A30&amp;"")=0,"",A30)</x:f>
      </x:c>
      <x:c r="B49" s="20"/>
      <x:c r="C49" s="20"/>
      <x:c r="D49" s="20"/>
      <x:c r="E49" s="20"/>
      <x:c r="F49" s="20"/>
      <x:c r="G49" s="20"/>
      <x:c r="H49" s="20"/>
      <x:c r="I49" s="21" t="str">
        <x:f>IF(LEN(A49&amp;"")=0,"",IF(OR(LEN(B49&amp;"")=0,B49="Unknown"),"Requirement unknown",IF(LEN(C49&amp;"")=0,"Revision unknown",IF(LEN(D49&amp;"")=0,"Reviewer unknown",IF(LEN(E49&amp;"")=0,"Review route unknown",IF(LEN(F49&amp;"")=0,"Review pending",IF(LEN(G49&amp;"")=0,"Evidence missing",IF(LEN(H49&amp;"")=0,"Currentness unconfirmed","Evidence linked"))))))))</x:f>
      </x:c>
    </x:row>
    <x:row r="50" ht="88" customHeight="1">
      <x:c r="A50" s="21" t="str">
        <x:f>IF(LEN(A31&amp;"")=0,"",A31)</x:f>
      </x:c>
      <x:c r="B50" s="20"/>
      <x:c r="C50" s="20"/>
      <x:c r="D50" s="20"/>
      <x:c r="E50" s="20"/>
      <x:c r="F50" s="20"/>
      <x:c r="G50" s="20"/>
      <x:c r="H50" s="20"/>
      <x:c r="I50" s="21" t="str">
        <x:f>IF(LEN(A50&amp;"")=0,"",IF(OR(LEN(B50&amp;"")=0,B50="Unknown"),"Requirement unknown",IF(LEN(C50&amp;"")=0,"Revision unknown",IF(LEN(D50&amp;"")=0,"Reviewer unknown",IF(LEN(E50&amp;"")=0,"Review route unknown",IF(LEN(F50&amp;"")=0,"Review pending",IF(LEN(G50&amp;"")=0,"Evidence missing",IF(LEN(H50&amp;"")=0,"Currentness unconfirmed","Evidence linked"))))))))</x:f>
      </x:c>
    </x:row>
    <x:row r="51" ht="88" customHeight="1">
      <x:c r="A51" s="21" t="str">
        <x:f>IF(LEN(A32&amp;"")=0,"",A32)</x:f>
      </x:c>
      <x:c r="B51" s="20"/>
      <x:c r="C51" s="20"/>
      <x:c r="D51" s="20"/>
      <x:c r="E51" s="20"/>
      <x:c r="F51" s="20"/>
      <x:c r="G51" s="20"/>
      <x:c r="H51" s="20"/>
      <x:c r="I51" s="21" t="str">
        <x:f>IF(LEN(A51&amp;"")=0,"",IF(OR(LEN(B51&amp;"")=0,B51="Unknown"),"Requirement unknown",IF(LEN(C51&amp;"")=0,"Revision unknown",IF(LEN(D51&amp;"")=0,"Reviewer unknown",IF(LEN(E51&amp;"")=0,"Review route unknown",IF(LEN(F51&amp;"")=0,"Review pending",IF(LEN(G51&amp;"")=0,"Evidence missing",IF(LEN(H51&amp;"")=0,"Currentness unconfirmed","Evidence linked"))))))))</x:f>
      </x:c>
    </x:row>
    <x:row r="52" ht="88" customHeight="1">
      <x:c r="A52" s="21" t="str">
        <x:f>IF(LEN(A33&amp;"")=0,"",A33)</x:f>
      </x:c>
      <x:c r="B52" s="20"/>
      <x:c r="C52" s="20"/>
      <x:c r="D52" s="20"/>
      <x:c r="E52" s="20"/>
      <x:c r="F52" s="20"/>
      <x:c r="G52" s="20"/>
      <x:c r="H52" s="20"/>
      <x:c r="I52" s="21" t="str">
        <x:f>IF(LEN(A52&amp;"")=0,"",IF(OR(LEN(B52&amp;"")=0,B52="Unknown"),"Requirement unknown",IF(LEN(C52&amp;"")=0,"Revision unknown",IF(LEN(D52&amp;"")=0,"Reviewer unknown",IF(LEN(E52&amp;"")=0,"Review route unknown",IF(LEN(F52&amp;"")=0,"Review pending",IF(LEN(G52&amp;"")=0,"Evidence missing",IF(LEN(H52&amp;"")=0,"Currentness unconfirmed","Evidence linked"))))))))</x:f>
      </x:c>
    </x:row>
    <x:row r="53" ht="88" customHeight="1">
      <x:c r="A53" s="21" t="str">
        <x:f>IF(LEN(A34&amp;"")=0,"",A34)</x:f>
      </x:c>
      <x:c r="B53" s="20"/>
      <x:c r="C53" s="20"/>
      <x:c r="D53" s="20"/>
      <x:c r="E53" s="20"/>
      <x:c r="F53" s="20"/>
      <x:c r="G53" s="20"/>
      <x:c r="H53" s="20"/>
      <x:c r="I53" s="21" t="str">
        <x:f>IF(LEN(A53&amp;"")=0,"",IF(OR(LEN(B53&amp;"")=0,B53="Unknown"),"Requirement unknown",IF(LEN(C53&amp;"")=0,"Revision unknown",IF(LEN(D53&amp;"")=0,"Reviewer unknown",IF(LEN(E53&amp;"")=0,"Review route unknown",IF(LEN(F53&amp;"")=0,"Review pending",IF(LEN(G53&amp;"")=0,"Evidence missing",IF(LEN(H53&amp;"")=0,"Currentness unconfirmed","Evidence linked"))))))))</x:f>
      </x:c>
    </x:row>
    <x:row r="54" ht="88" customHeight="1">
      <x:c r="A54" s="21" t="str">
        <x:f>IF(LEN(A35&amp;"")=0,"",A35)</x:f>
      </x:c>
      <x:c r="B54" s="20"/>
      <x:c r="C54" s="20"/>
      <x:c r="D54" s="20"/>
      <x:c r="E54" s="20"/>
      <x:c r="F54" s="20"/>
      <x:c r="G54" s="20"/>
      <x:c r="H54" s="20"/>
      <x:c r="I54" s="21" t="str">
        <x:f>IF(LEN(A54&amp;"")=0,"",IF(OR(LEN(B54&amp;"")=0,B54="Unknown"),"Requirement unknown",IF(LEN(C54&amp;"")=0,"Revision unknown",IF(LEN(D54&amp;"")=0,"Reviewer unknown",IF(LEN(E54&amp;"")=0,"Review route unknown",IF(LEN(F54&amp;"")=0,"Review pending",IF(LEN(G54&amp;"")=0,"Evidence missing",IF(LEN(H54&amp;"")=0,"Currentness unconfirmed","Evidence linked"))))))))</x:f>
      </x:c>
    </x:row>
    <x:row r="55" ht="88" customHeight="1">
      <x:c r="A55" s="21" t="str">
        <x:f>IF(LEN(A36&amp;"")=0,"",A36)</x:f>
      </x:c>
      <x:c r="B55" s="20"/>
      <x:c r="C55" s="20"/>
      <x:c r="D55" s="20"/>
      <x:c r="E55" s="20"/>
      <x:c r="F55" s="20"/>
      <x:c r="G55" s="20"/>
      <x:c r="H55" s="20"/>
      <x:c r="I55" s="21" t="str">
        <x:f>IF(LEN(A55&amp;"")=0,"",IF(OR(LEN(B55&amp;"")=0,B55="Unknown"),"Requirement unknown",IF(LEN(C55&amp;"")=0,"Revision unknown",IF(LEN(D55&amp;"")=0,"Reviewer unknown",IF(LEN(E55&amp;"")=0,"Review route unknown",IF(LEN(F55&amp;"")=0,"Review pending",IF(LEN(G55&amp;"")=0,"Evidence missing",IF(LEN(H55&amp;"")=0,"Currentness unconfirmed","Evidence linked"))))))))</x:f>
      </x:c>
    </x:row>
    <x:row r="58">
      <x:c r="A58" t="str">
        <x:v>Milestone commitments: obtain confirmation from the entity controlling its own scope. Contractor forecasts remain separate.</x:v>
      </x:c>
    </x:row>
    <x:row r="59" ht="66" customHeight="1">
      <x:c r="A59" s="12" t="str">
        <x:v>Record ID</x:v>
      </x:c>
      <x:c r="B59" s="12" t="str">
        <x:v>Responsible entity</x:v>
      </x:c>
      <x:c r="C59" s="12" t="str">
        <x:v>Scope controlled</x:v>
      </x:c>
      <x:c r="D59" s="12" t="str">
        <x:v>Confirmation status</x:v>
      </x:c>
      <x:c r="E59" s="12" t="str">
        <x:v>Entity commitment date</x:v>
      </x:c>
      <x:c r="F59" s="12" t="str">
        <x:v>Confirmed as of</x:v>
      </x:c>
      <x:c r="G59" s="12" t="str">
        <x:v>Confirmation evidence</x:v>
      </x:c>
      <x:c r="H59" s="12" t="str">
        <x:v>Conditions and dependencies</x:v>
      </x:c>
      <x:c r="I59" s="12" t="str">
        <x:v>Contractor forecast date</x:v>
      </x:c>
      <x:c r="J59" s="12" t="str">
        <x:v>Contractor coordination</x:v>
      </x:c>
      <x:c r="K59" s="12" t="str">
        <x:v>Record review</x:v>
      </x:c>
    </x:row>
    <x:row r="60" ht="110" customHeight="1">
      <x:c r="A60" s="21" t="str">
        <x:f>IF(LEN(A22&amp;"")=0,"",A22)</x:f>
        <x:v>D-001</x:v>
      </x:c>
      <x:c r="B60" s="20" t="str">
        <x:v>Controls vendor</x:v>
      </x:c>
      <x:c r="C60" s="20" t="str">
        <x:v>Product-data submittal</x:v>
      </x:c>
      <x:c r="D60" s="20" t="str">
        <x:v>Unconfirmed</x:v>
      </x:c>
      <x:c r="E60" s="29" t="str"/>
      <x:c r="F60" s="29" t="str"/>
      <x:c r="G60" s="20" t="str"/>
      <x:c r="H60" s="20" t="str">
        <x:v>Required design and Owner review</x:v>
      </x:c>
      <x:c r="I60" s="29" t="d">
        <x:v>2030-03-18T00:00:00.000Z</x:v>
      </x:c>
      <x:c r="J60" s="20" t="str">
        <x:v>Contractor requests vendor confirmation; forecast is not the vendor commitment</x:v>
      </x:c>
      <x:c r="K60" s="21" t="str">
        <x:f>IF(LEN(A60&amp;"")=0,"",IF(OR(LEN(B60&amp;"")=0,LEN(C60&amp;"")=0),"Entity or scope missing",IF(AND(LEN(I60&amp;"")&gt;0,NOT(IF(ISNUMBER(I60),AND(I60&gt;=DATE(2000,1,1),I60&lt;=DATE(2100,12,31),I60=INT(I60)),FALSE))),"Invalid forecast date",IF(OR(LEN(D60&amp;"")=0,D60="Unconfirmed"),"Unconfirmed",IF(AND(D60&lt;&gt;"Confirmed",D60&lt;&gt;"Conditional"),"Invalid status",IF(OR(LEN(E60&amp;"")=0,LEN(F60&amp;"")=0,LEN(G60&amp;"")=0),"Confirmation evidence missing",IF(NOT(AND(IF(ISNUMBER(E60),AND(E60&gt;=DATE(2000,1,1),E60&lt;=DATE(2100,12,31),E60=INT(E60)),FALSE),IF(ISNUMBER(F60),AND(F60&gt;=DATE(2000,1,1),F60&lt;=DATE(2100,12,31),F60=INT(F60)),FALSE))),"Invalid confirmation date",IF(AND(D60="Conditional",LEN(H60&amp;"")=0),"Conditions missing",IF(D60="Conditional","Conditional confirmation","Confirmation recorded")))))))))</x:f>
        <x:v>Unconfirmed</x:v>
      </x:c>
    </x:row>
    <x:row r="61" ht="110" customHeight="1">
      <x:c r="A61" s="21" t="str">
        <x:f>IF(LEN(A23&amp;"")=0,"",A23)</x:f>
        <x:v>D-002</x:v>
      </x:c>
      <x:c r="B61" s="20" t="str">
        <x:v>Facility operations lead</x:v>
      </x:c>
      <x:c r="C61" s="20" t="str">
        <x:v>Access window for own facility</x:v>
      </x:c>
      <x:c r="D61" s="20" t="str">
        <x:v>Conditional</x:v>
      </x:c>
      <x:c r="E61" s="29" t="d">
        <x:v>2030-03-18T00:00:00.000Z</x:v>
      </x:c>
      <x:c r="F61" s="29" t="d">
        <x:v>2030-03-14T00:00:00.000Z</x:v>
      </x:c>
      <x:c r="G61" s="20" t="str">
        <x:v>Fictional operations response OP-02</x:v>
      </x:c>
      <x:c r="H61" s="20" t="str">
        <x:v>Access subject to required notice and current work plan</x:v>
      </x:c>
      <x:c r="I61" s="29" t="d">
        <x:v>2030-03-18T00:00:00.000Z</x:v>
      </x:c>
      <x:c r="J61" s="20" t="str">
        <x:v>Contractor coordinates notice and work plan; Owner representative confirms operational condition</x:v>
      </x:c>
      <x:c r="K61" s="21" t="str">
        <x:f>IF(LEN(A61&amp;"")=0,"",IF(OR(LEN(B61&amp;"")=0,LEN(C61&amp;"")=0),"Entity or scope missing",IF(AND(LEN(I61&amp;"")&gt;0,NOT(IF(ISNUMBER(I61),AND(I61&gt;=DATE(2000,1,1),I61&lt;=DATE(2100,12,31),I61=INT(I61)),FALSE))),"Invalid forecast date",IF(OR(LEN(D61&amp;"")=0,D61="Unconfirmed"),"Unconfirmed",IF(AND(D61&lt;&gt;"Confirmed",D61&lt;&gt;"Conditional"),"Invalid status",IF(OR(LEN(E61&amp;"")=0,LEN(F61&amp;"")=0,LEN(G61&amp;"")=0),"Confirmation evidence missing",IF(NOT(AND(IF(ISNUMBER(E61),AND(E61&gt;=DATE(2000,1,1),E61&lt;=DATE(2100,12,31),E61=INT(E61)),FALSE),IF(ISNUMBER(F61),AND(F61&gt;=DATE(2000,1,1),F61&lt;=DATE(2100,12,31),F61=INT(F61)),FALSE))),"Invalid confirmation date",IF(AND(D61="Conditional",LEN(H61&amp;"")=0),"Conditions missing",IF(D61="Conditional","Conditional confirmation","Confirmation recorded")))))))))</x:f>
        <x:v>Conditional confirmation</x:v>
      </x:c>
    </x:row>
    <x:row r="62" ht="110" customHeight="1">
      <x:c r="A62" s="21" t="str">
        <x:f>IF(LEN(A24&amp;"")=0,"",A24)</x:f>
        <x:v>D-003</x:v>
      </x:c>
      <x:c r="B62" s="20" t="str">
        <x:v>Furniture supplier</x:v>
      </x:c>
      <x:c r="C62" s="20" t="str">
        <x:v>Furniture interface information</x:v>
      </x:c>
      <x:c r="D62" s="20" t="str">
        <x:v>Unconfirmed</x:v>
      </x:c>
      <x:c r="E62" s="29" t="str"/>
      <x:c r="F62" s="29" t="str"/>
      <x:c r="G62" s="20" t="str"/>
      <x:c r="H62" s="20" t="str">
        <x:v>Design requirement remains unknown</x:v>
      </x:c>
      <x:c r="I62" s="29" t="d">
        <x:v>2030-03-20T00:00:00.000Z</x:v>
      </x:c>
      <x:c r="J62" s="20" t="str">
        <x:v>Obtain responsible supplier response after design clarification</x:v>
      </x:c>
      <x:c r="K62" s="21" t="str">
        <x:f>IF(LEN(A62&amp;"")=0,"",IF(OR(LEN(B62&amp;"")=0,LEN(C62&amp;"")=0),"Entity or scope missing",IF(AND(LEN(I62&amp;"")&gt;0,NOT(IF(ISNUMBER(I62),AND(I62&gt;=DATE(2000,1,1),I62&lt;=DATE(2100,12,31),I62=INT(I62)),FALSE))),"Invalid forecast date",IF(OR(LEN(D62&amp;"")=0,D62="Unconfirmed"),"Unconfirmed",IF(AND(D62&lt;&gt;"Confirmed",D62&lt;&gt;"Conditional"),"Invalid status",IF(OR(LEN(E62&amp;"")=0,LEN(F62&amp;"")=0,LEN(G62&amp;"")=0),"Confirmation evidence missing",IF(NOT(AND(IF(ISNUMBER(E62),AND(E62&gt;=DATE(2000,1,1),E62&lt;=DATE(2100,12,31),E62=INT(E62)),FALSE),IF(ISNUMBER(F62),AND(F62&gt;=DATE(2000,1,1),F62&lt;=DATE(2100,12,31),F62=INT(F62)),FALSE))),"Invalid confirmation date",IF(AND(D62="Conditional",LEN(H62&amp;"")=0),"Conditions missing",IF(D62="Conditional","Conditional confirmation","Confirmation recorded")))))))))</x:f>
        <x:v>Unconfirmed</x:v>
      </x:c>
    </x:row>
    <x:row r="63" ht="110" customHeight="1">
      <x:c r="A63" s="21" t="str">
        <x:f>IF(LEN(A25&amp;"")=0,"",A25)</x:f>
      </x:c>
      <x:c r="B63" s="20"/>
      <x:c r="C63" s="20"/>
      <x:c r="D63" s="20"/>
      <x:c r="E63" s="29"/>
      <x:c r="F63" s="29"/>
      <x:c r="G63" s="20"/>
      <x:c r="H63" s="20"/>
      <x:c r="I63" s="29"/>
      <x:c r="J63" s="20"/>
      <x:c r="K63" s="21" t="str">
        <x:f>IF(LEN(A63&amp;"")=0,"",IF(OR(LEN(B63&amp;"")=0,LEN(C63&amp;"")=0),"Entity or scope missing",IF(AND(LEN(I63&amp;"")&gt;0,NOT(IF(ISNUMBER(I63),AND(I63&gt;=DATE(2000,1,1),I63&lt;=DATE(2100,12,31),I63=INT(I63)),FALSE))),"Invalid forecast date",IF(OR(LEN(D63&amp;"")=0,D63="Unconfirmed"),"Unconfirmed",IF(AND(D63&lt;&gt;"Confirmed",D63&lt;&gt;"Conditional"),"Invalid status",IF(OR(LEN(E63&amp;"")=0,LEN(F63&amp;"")=0,LEN(G63&amp;"")=0),"Confirmation evidence missing",IF(NOT(AND(IF(ISNUMBER(E63),AND(E63&gt;=DATE(2000,1,1),E63&lt;=DATE(2100,12,31),E63=INT(E63)),FALSE),IF(ISNUMBER(F63),AND(F63&gt;=DATE(2000,1,1),F63&lt;=DATE(2100,12,31),F63=INT(F63)),FALSE))),"Invalid confirmation date",IF(AND(D63="Conditional",LEN(H63&amp;"")=0),"Conditions missing",IF(D63="Conditional","Conditional confirmation","Confirmation recorded")))))))))</x:f>
      </x:c>
    </x:row>
    <x:row r="64" ht="110" customHeight="1">
      <x:c r="A64" s="21" t="str">
        <x:f>IF(LEN(A26&amp;"")=0,"",A26)</x:f>
      </x:c>
      <x:c r="B64" s="20"/>
      <x:c r="C64" s="20"/>
      <x:c r="D64" s="20"/>
      <x:c r="E64" s="29"/>
      <x:c r="F64" s="29"/>
      <x:c r="G64" s="20"/>
      <x:c r="H64" s="20"/>
      <x:c r="I64" s="29"/>
      <x:c r="J64" s="20"/>
      <x:c r="K64" s="21" t="str">
        <x:f>IF(LEN(A64&amp;"")=0,"",IF(OR(LEN(B64&amp;"")=0,LEN(C64&amp;"")=0),"Entity or scope missing",IF(AND(LEN(I64&amp;"")&gt;0,NOT(IF(ISNUMBER(I64),AND(I64&gt;=DATE(2000,1,1),I64&lt;=DATE(2100,12,31),I64=INT(I64)),FALSE))),"Invalid forecast date",IF(OR(LEN(D64&amp;"")=0,D64="Unconfirmed"),"Unconfirmed",IF(AND(D64&lt;&gt;"Confirmed",D64&lt;&gt;"Conditional"),"Invalid status",IF(OR(LEN(E64&amp;"")=0,LEN(F64&amp;"")=0,LEN(G64&amp;"")=0),"Confirmation evidence missing",IF(NOT(AND(IF(ISNUMBER(E64),AND(E64&gt;=DATE(2000,1,1),E64&lt;=DATE(2100,12,31),E64=INT(E64)),FALSE),IF(ISNUMBER(F64),AND(F64&gt;=DATE(2000,1,1),F64&lt;=DATE(2100,12,31),F64=INT(F64)),FALSE))),"Invalid confirmation date",IF(AND(D64="Conditional",LEN(H64&amp;"")=0),"Conditions missing",IF(D64="Conditional","Conditional confirmation","Confirmation recorded")))))))))</x:f>
      </x:c>
    </x:row>
    <x:row r="65" ht="110" customHeight="1">
      <x:c r="A65" s="21" t="str">
        <x:f>IF(LEN(A27&amp;"")=0,"",A27)</x:f>
      </x:c>
      <x:c r="B65" s="20"/>
      <x:c r="C65" s="20"/>
      <x:c r="D65" s="20"/>
      <x:c r="E65" s="29"/>
      <x:c r="F65" s="29"/>
      <x:c r="G65" s="20"/>
      <x:c r="H65" s="20"/>
      <x:c r="I65" s="29"/>
      <x:c r="J65" s="20"/>
      <x:c r="K65" s="21" t="str">
        <x:f>IF(LEN(A65&amp;"")=0,"",IF(OR(LEN(B65&amp;"")=0,LEN(C65&amp;"")=0),"Entity or scope missing",IF(AND(LEN(I65&amp;"")&gt;0,NOT(IF(ISNUMBER(I65),AND(I65&gt;=DATE(2000,1,1),I65&lt;=DATE(2100,12,31),I65=INT(I65)),FALSE))),"Invalid forecast date",IF(OR(LEN(D65&amp;"")=0,D65="Unconfirmed"),"Unconfirmed",IF(AND(D65&lt;&gt;"Confirmed",D65&lt;&gt;"Conditional"),"Invalid status",IF(OR(LEN(E65&amp;"")=0,LEN(F65&amp;"")=0,LEN(G65&amp;"")=0),"Confirmation evidence missing",IF(NOT(AND(IF(ISNUMBER(E65),AND(E65&gt;=DATE(2000,1,1),E65&lt;=DATE(2100,12,31),E65=INT(E65)),FALSE),IF(ISNUMBER(F65),AND(F65&gt;=DATE(2000,1,1),F65&lt;=DATE(2100,12,31),F65=INT(F65)),FALSE))),"Invalid confirmation date",IF(AND(D65="Conditional",LEN(H65&amp;"")=0),"Conditions missing",IF(D65="Conditional","Conditional confirmation","Confirmation recorded")))))))))</x:f>
      </x:c>
    </x:row>
    <x:row r="66" ht="110" customHeight="1">
      <x:c r="A66" s="21" t="str">
        <x:f>IF(LEN(A28&amp;"")=0,"",A28)</x:f>
      </x:c>
      <x:c r="B66" s="20"/>
      <x:c r="C66" s="20"/>
      <x:c r="D66" s="20"/>
      <x:c r="E66" s="29"/>
      <x:c r="F66" s="29"/>
      <x:c r="G66" s="20"/>
      <x:c r="H66" s="20"/>
      <x:c r="I66" s="29"/>
      <x:c r="J66" s="20"/>
      <x:c r="K66" s="21" t="str">
        <x:f>IF(LEN(A66&amp;"")=0,"",IF(OR(LEN(B66&amp;"")=0,LEN(C66&amp;"")=0),"Entity or scope missing",IF(AND(LEN(I66&amp;"")&gt;0,NOT(IF(ISNUMBER(I66),AND(I66&gt;=DATE(2000,1,1),I66&lt;=DATE(2100,12,31),I66=INT(I66)),FALSE))),"Invalid forecast date",IF(OR(LEN(D66&amp;"")=0,D66="Unconfirmed"),"Unconfirmed",IF(AND(D66&lt;&gt;"Confirmed",D66&lt;&gt;"Conditional"),"Invalid status",IF(OR(LEN(E66&amp;"")=0,LEN(F66&amp;"")=0,LEN(G66&amp;"")=0),"Confirmation evidence missing",IF(NOT(AND(IF(ISNUMBER(E66),AND(E66&gt;=DATE(2000,1,1),E66&lt;=DATE(2100,12,31),E66=INT(E66)),FALSE),IF(ISNUMBER(F66),AND(F66&gt;=DATE(2000,1,1),F66&lt;=DATE(2100,12,31),F66=INT(F66)),FALSE))),"Invalid confirmation date",IF(AND(D66="Conditional",LEN(H66&amp;"")=0),"Conditions missing",IF(D66="Conditional","Conditional confirmation","Confirmation recorded")))))))))</x:f>
      </x:c>
    </x:row>
    <x:row r="67" ht="110" customHeight="1">
      <x:c r="A67" s="21" t="str">
        <x:f>IF(LEN(A29&amp;"")=0,"",A29)</x:f>
      </x:c>
      <x:c r="B67" s="20"/>
      <x:c r="C67" s="20"/>
      <x:c r="D67" s="20"/>
      <x:c r="E67" s="29"/>
      <x:c r="F67" s="29"/>
      <x:c r="G67" s="20"/>
      <x:c r="H67" s="20"/>
      <x:c r="I67" s="29"/>
      <x:c r="J67" s="20"/>
      <x:c r="K67" s="21" t="str">
        <x:f>IF(LEN(A67&amp;"")=0,"",IF(OR(LEN(B67&amp;"")=0,LEN(C67&amp;"")=0),"Entity or scope missing",IF(AND(LEN(I67&amp;"")&gt;0,NOT(IF(ISNUMBER(I67),AND(I67&gt;=DATE(2000,1,1),I67&lt;=DATE(2100,12,31),I67=INT(I67)),FALSE))),"Invalid forecast date",IF(OR(LEN(D67&amp;"")=0,D67="Unconfirmed"),"Unconfirmed",IF(AND(D67&lt;&gt;"Confirmed",D67&lt;&gt;"Conditional"),"Invalid status",IF(OR(LEN(E67&amp;"")=0,LEN(F67&amp;"")=0,LEN(G67&amp;"")=0),"Confirmation evidence missing",IF(NOT(AND(IF(ISNUMBER(E67),AND(E67&gt;=DATE(2000,1,1),E67&lt;=DATE(2100,12,31),E67=INT(E67)),FALSE),IF(ISNUMBER(F67),AND(F67&gt;=DATE(2000,1,1),F67&lt;=DATE(2100,12,31),F67=INT(F67)),FALSE))),"Invalid confirmation date",IF(AND(D67="Conditional",LEN(H67&amp;"")=0),"Conditions missing",IF(D67="Conditional","Conditional confirmation","Confirmation recorded")))))))))</x:f>
      </x:c>
    </x:row>
    <x:row r="68" ht="110" customHeight="1">
      <x:c r="A68" s="21" t="str">
        <x:f>IF(LEN(A30&amp;"")=0,"",A30)</x:f>
      </x:c>
      <x:c r="B68" s="20"/>
      <x:c r="C68" s="20"/>
      <x:c r="D68" s="20"/>
      <x:c r="E68" s="29"/>
      <x:c r="F68" s="29"/>
      <x:c r="G68" s="20"/>
      <x:c r="H68" s="20"/>
      <x:c r="I68" s="29"/>
      <x:c r="J68" s="20"/>
      <x:c r="K68" s="21" t="str">
        <x:f>IF(LEN(A68&amp;"")=0,"",IF(OR(LEN(B68&amp;"")=0,LEN(C68&amp;"")=0),"Entity or scope missing",IF(AND(LEN(I68&amp;"")&gt;0,NOT(IF(ISNUMBER(I68),AND(I68&gt;=DATE(2000,1,1),I68&lt;=DATE(2100,12,31),I68=INT(I68)),FALSE))),"Invalid forecast date",IF(OR(LEN(D68&amp;"")=0,D68="Unconfirmed"),"Unconfirmed",IF(AND(D68&lt;&gt;"Confirmed",D68&lt;&gt;"Conditional"),"Invalid status",IF(OR(LEN(E68&amp;"")=0,LEN(F68&amp;"")=0,LEN(G68&amp;"")=0),"Confirmation evidence missing",IF(NOT(AND(IF(ISNUMBER(E68),AND(E68&gt;=DATE(2000,1,1),E68&lt;=DATE(2100,12,31),E68=INT(E68)),FALSE),IF(ISNUMBER(F68),AND(F68&gt;=DATE(2000,1,1),F68&lt;=DATE(2100,12,31),F68=INT(F68)),FALSE))),"Invalid confirmation date",IF(AND(D68="Conditional",LEN(H68&amp;"")=0),"Conditions missing",IF(D68="Conditional","Conditional confirmation","Confirmation recorded")))))))))</x:f>
      </x:c>
    </x:row>
    <x:row r="69" ht="110" customHeight="1">
      <x:c r="A69" s="21" t="str">
        <x:f>IF(LEN(A31&amp;"")=0,"",A31)</x:f>
      </x:c>
      <x:c r="B69" s="20"/>
      <x:c r="C69" s="20"/>
      <x:c r="D69" s="20"/>
      <x:c r="E69" s="29"/>
      <x:c r="F69" s="29"/>
      <x:c r="G69" s="20"/>
      <x:c r="H69" s="20"/>
      <x:c r="I69" s="29"/>
      <x:c r="J69" s="20"/>
      <x:c r="K69" s="21" t="str">
        <x:f>IF(LEN(A69&amp;"")=0,"",IF(OR(LEN(B69&amp;"")=0,LEN(C69&amp;"")=0),"Entity or scope missing",IF(AND(LEN(I69&amp;"")&gt;0,NOT(IF(ISNUMBER(I69),AND(I69&gt;=DATE(2000,1,1),I69&lt;=DATE(2100,12,31),I69=INT(I69)),FALSE))),"Invalid forecast date",IF(OR(LEN(D69&amp;"")=0,D69="Unconfirmed"),"Unconfirmed",IF(AND(D69&lt;&gt;"Confirmed",D69&lt;&gt;"Conditional"),"Invalid status",IF(OR(LEN(E69&amp;"")=0,LEN(F69&amp;"")=0,LEN(G69&amp;"")=0),"Confirmation evidence missing",IF(NOT(AND(IF(ISNUMBER(E69),AND(E69&gt;=DATE(2000,1,1),E69&lt;=DATE(2100,12,31),E69=INT(E69)),FALSE),IF(ISNUMBER(F69),AND(F69&gt;=DATE(2000,1,1),F69&lt;=DATE(2100,12,31),F69=INT(F69)),FALSE))),"Invalid confirmation date",IF(AND(D69="Conditional",LEN(H69&amp;"")=0),"Conditions missing",IF(D69="Conditional","Conditional confirmation","Confirmation recorded")))))))))</x:f>
      </x:c>
    </x:row>
    <x:row r="70" ht="110" customHeight="1">
      <x:c r="A70" s="21" t="str">
        <x:f>IF(LEN(A32&amp;"")=0,"",A32)</x:f>
      </x:c>
      <x:c r="B70" s="20"/>
      <x:c r="C70" s="20"/>
      <x:c r="D70" s="20"/>
      <x:c r="E70" s="29"/>
      <x:c r="F70" s="29"/>
      <x:c r="G70" s="20"/>
      <x:c r="H70" s="20"/>
      <x:c r="I70" s="29"/>
      <x:c r="J70" s="20"/>
      <x:c r="K70" s="21" t="str">
        <x:f>IF(LEN(A70&amp;"")=0,"",IF(OR(LEN(B70&amp;"")=0,LEN(C70&amp;"")=0),"Entity or scope missing",IF(AND(LEN(I70&amp;"")&gt;0,NOT(IF(ISNUMBER(I70),AND(I70&gt;=DATE(2000,1,1),I70&lt;=DATE(2100,12,31),I70=INT(I70)),FALSE))),"Invalid forecast date",IF(OR(LEN(D70&amp;"")=0,D70="Unconfirmed"),"Unconfirmed",IF(AND(D70&lt;&gt;"Confirmed",D70&lt;&gt;"Conditional"),"Invalid status",IF(OR(LEN(E70&amp;"")=0,LEN(F70&amp;"")=0,LEN(G70&amp;"")=0),"Confirmation evidence missing",IF(NOT(AND(IF(ISNUMBER(E70),AND(E70&gt;=DATE(2000,1,1),E70&lt;=DATE(2100,12,31),E70=INT(E70)),FALSE),IF(ISNUMBER(F70),AND(F70&gt;=DATE(2000,1,1),F70&lt;=DATE(2100,12,31),F70=INT(F70)),FALSE))),"Invalid confirmation date",IF(AND(D70="Conditional",LEN(H70&amp;"")=0),"Conditions missing",IF(D70="Conditional","Conditional confirmation","Confirmation recorded")))))))))</x:f>
      </x:c>
    </x:row>
    <x:row r="71" ht="110" customHeight="1">
      <x:c r="A71" s="21" t="str">
        <x:f>IF(LEN(A33&amp;"")=0,"",A33)</x:f>
      </x:c>
      <x:c r="B71" s="20"/>
      <x:c r="C71" s="20"/>
      <x:c r="D71" s="20"/>
      <x:c r="E71" s="29"/>
      <x:c r="F71" s="29"/>
      <x:c r="G71" s="20"/>
      <x:c r="H71" s="20"/>
      <x:c r="I71" s="29"/>
      <x:c r="J71" s="20"/>
      <x:c r="K71" s="21" t="str">
        <x:f>IF(LEN(A71&amp;"")=0,"",IF(OR(LEN(B71&amp;"")=0,LEN(C71&amp;"")=0),"Entity or scope missing",IF(AND(LEN(I71&amp;"")&gt;0,NOT(IF(ISNUMBER(I71),AND(I71&gt;=DATE(2000,1,1),I71&lt;=DATE(2100,12,31),I71=INT(I71)),FALSE))),"Invalid forecast date",IF(OR(LEN(D71&amp;"")=0,D71="Unconfirmed"),"Unconfirmed",IF(AND(D71&lt;&gt;"Confirmed",D71&lt;&gt;"Conditional"),"Invalid status",IF(OR(LEN(E71&amp;"")=0,LEN(F71&amp;"")=0,LEN(G71&amp;"")=0),"Confirmation evidence missing",IF(NOT(AND(IF(ISNUMBER(E71),AND(E71&gt;=DATE(2000,1,1),E71&lt;=DATE(2100,12,31),E71=INT(E71)),FALSE),IF(ISNUMBER(F71),AND(F71&gt;=DATE(2000,1,1),F71&lt;=DATE(2100,12,31),F71=INT(F71)),FALSE))),"Invalid confirmation date",IF(AND(D71="Conditional",LEN(H71&amp;"")=0),"Conditions missing",IF(D71="Conditional","Conditional confirmation","Confirmation recorded")))))))))</x:f>
      </x:c>
    </x:row>
    <x:row r="72" ht="110" customHeight="1">
      <x:c r="A72" s="21" t="str">
        <x:f>IF(LEN(A34&amp;"")=0,"",A34)</x:f>
      </x:c>
      <x:c r="B72" s="20"/>
      <x:c r="C72" s="20"/>
      <x:c r="D72" s="20"/>
      <x:c r="E72" s="29"/>
      <x:c r="F72" s="29"/>
      <x:c r="G72" s="20"/>
      <x:c r="H72" s="20"/>
      <x:c r="I72" s="29"/>
      <x:c r="J72" s="20"/>
      <x:c r="K72" s="21" t="str">
        <x:f>IF(LEN(A72&amp;"")=0,"",IF(OR(LEN(B72&amp;"")=0,LEN(C72&amp;"")=0),"Entity or scope missing",IF(AND(LEN(I72&amp;"")&gt;0,NOT(IF(ISNUMBER(I72),AND(I72&gt;=DATE(2000,1,1),I72&lt;=DATE(2100,12,31),I72=INT(I72)),FALSE))),"Invalid forecast date",IF(OR(LEN(D72&amp;"")=0,D72="Unconfirmed"),"Unconfirmed",IF(AND(D72&lt;&gt;"Confirmed",D72&lt;&gt;"Conditional"),"Invalid status",IF(OR(LEN(E72&amp;"")=0,LEN(F72&amp;"")=0,LEN(G72&amp;"")=0),"Confirmation evidence missing",IF(NOT(AND(IF(ISNUMBER(E72),AND(E72&gt;=DATE(2000,1,1),E72&lt;=DATE(2100,12,31),E72=INT(E72)),FALSE),IF(ISNUMBER(F72),AND(F72&gt;=DATE(2000,1,1),F72&lt;=DATE(2100,12,31),F72=INT(F72)),FALSE))),"Invalid confirmation date",IF(AND(D72="Conditional",LEN(H72&amp;"")=0),"Conditions missing",IF(D72="Conditional","Conditional confirmation","Confirmation recorded")))))))))</x:f>
      </x:c>
    </x:row>
    <x:row r="73" ht="110" customHeight="1">
      <x:c r="A73" s="21" t="str">
        <x:f>IF(LEN(A35&amp;"")=0,"",A35)</x:f>
      </x:c>
      <x:c r="B73" s="20"/>
      <x:c r="C73" s="20"/>
      <x:c r="D73" s="20"/>
      <x:c r="E73" s="29"/>
      <x:c r="F73" s="29"/>
      <x:c r="G73" s="20"/>
      <x:c r="H73" s="20"/>
      <x:c r="I73" s="29"/>
      <x:c r="J73" s="20"/>
      <x:c r="K73" s="21" t="str">
        <x:f>IF(LEN(A73&amp;"")=0,"",IF(OR(LEN(B73&amp;"")=0,LEN(C73&amp;"")=0),"Entity or scope missing",IF(AND(LEN(I73&amp;"")&gt;0,NOT(IF(ISNUMBER(I73),AND(I73&gt;=DATE(2000,1,1),I73&lt;=DATE(2100,12,31),I73=INT(I73)),FALSE))),"Invalid forecast date",IF(OR(LEN(D73&amp;"")=0,D73="Unconfirmed"),"Unconfirmed",IF(AND(D73&lt;&gt;"Confirmed",D73&lt;&gt;"Conditional"),"Invalid status",IF(OR(LEN(E73&amp;"")=0,LEN(F73&amp;"")=0,LEN(G73&amp;"")=0),"Confirmation evidence missing",IF(NOT(AND(IF(ISNUMBER(E73),AND(E73&gt;=DATE(2000,1,1),E73&lt;=DATE(2100,12,31),E73=INT(E73)),FALSE),IF(ISNUMBER(F73),AND(F73&gt;=DATE(2000,1,1),F73&lt;=DATE(2100,12,31),F73=INT(F73)),FALSE))),"Invalid confirmation date",IF(AND(D73="Conditional",LEN(H73&amp;"")=0),"Conditions missing",IF(D73="Conditional","Conditional confirmation","Confirmation recorded")))))))))</x:f>
      </x:c>
    </x:row>
    <x:row r="74" ht="110" customHeight="1">
      <x:c r="A74" s="21" t="str">
        <x:f>IF(LEN(A36&amp;"")=0,"",A36)</x:f>
      </x:c>
      <x:c r="B74" s="20"/>
      <x:c r="C74" s="20"/>
      <x:c r="D74" s="20"/>
      <x:c r="E74" s="29"/>
      <x:c r="F74" s="29"/>
      <x:c r="G74" s="20"/>
      <x:c r="H74" s="20"/>
      <x:c r="I74" s="29"/>
      <x:c r="J74" s="20"/>
      <x:c r="K74" s="21" t="str">
        <x:f>IF(LEN(A74&amp;"")=0,"",IF(OR(LEN(B74&amp;"")=0,LEN(C74&amp;"")=0),"Entity or scope missing",IF(AND(LEN(I74&amp;"")&gt;0,NOT(IF(ISNUMBER(I74),AND(I74&gt;=DATE(2000,1,1),I74&lt;=DATE(2100,12,31),I74=INT(I74)),FALSE))),"Invalid forecast date",IF(OR(LEN(D74&amp;"")=0,D74="Unconfirmed"),"Unconfirmed",IF(AND(D74&lt;&gt;"Confirmed",D74&lt;&gt;"Conditional"),"Invalid status",IF(OR(LEN(E74&amp;"")=0,LEN(F74&amp;"")=0,LEN(G74&amp;"")=0),"Confirmation evidence missing",IF(NOT(AND(IF(ISNUMBER(E74),AND(E74&gt;=DATE(2000,1,1),E74&lt;=DATE(2100,12,31),E74=INT(E74)),FALSE),IF(ISNUMBER(F74),AND(F74&gt;=DATE(2000,1,1),F74&lt;=DATE(2100,12,31),F74=INT(F74)),FALSE))),"Invalid confirmation date",IF(AND(D74="Conditional",LEN(H74&amp;"")=0),"Conditions missing",IF(D74="Conditional","Conditional confirmation","Confirmation recorded")))))))))</x:f>
      </x:c>
    </x:row>
  </x:sheetData>
  <x:conditionalFormatting sqref="G8:G13">
    <x:cfRule type="containsText" dxfId="48" priority="1" operator="containsText" text="Invalid"/>
    <x:cfRule type="containsText" dxfId="49" priority="2" operator="containsText" text="Missing"/>
    <x:cfRule type="containsText" dxfId="50" priority="3" operator="containsText" text="Duplicate"/>
    <x:cfRule type="containsText" dxfId="51" priority="4" operator="containsText" text="Evidence missing"/>
    <x:cfRule type="containsText" dxfId="52" priority="5" operator="containsText" text="Evidence or reviewer missing"/>
    <x:cfRule type="containsText" dxfId="53" priority="6" operator="containsText" text="Unresolved"/>
    <x:cfRule type="containsText" dxfId="54" priority="7" operator="containsText" text="Open"/>
    <x:cfRule type="containsText" dxfId="55" priority="8" operator="containsText" text="Incomplete"/>
    <x:cfRule type="containsText" dxfId="56" priority="9" operator="containsText" text="Future"/>
    <x:cfRule type="containsText" dxfId="57" priority="10" operator="containsText" text="unknown"/>
    <x:cfRule type="containsText" dxfId="58" priority="11" operator="containsText" text="unconfirmed"/>
    <x:cfRule type="containsText" dxfId="59" priority="12" operator="containsText" text="pending"/>
  </x:conditionalFormatting>
  <x:conditionalFormatting sqref="H22:H36">
    <x:cfRule type="containsText" dxfId="60" priority="13" operator="containsText" text="Invalid"/>
    <x:cfRule type="containsText" dxfId="61" priority="14" operator="containsText" text="Missing"/>
    <x:cfRule type="containsText" dxfId="62" priority="15" operator="containsText" text="Duplicate"/>
    <x:cfRule type="containsText" dxfId="63" priority="16" operator="containsText" text="Evidence missing"/>
    <x:cfRule type="containsText" dxfId="64" priority="17" operator="containsText" text="Evidence or reviewer missing"/>
    <x:cfRule type="containsText" dxfId="65" priority="18" operator="containsText" text="Unresolved"/>
    <x:cfRule type="containsText" dxfId="66" priority="19" operator="containsText" text="Open"/>
    <x:cfRule type="containsText" dxfId="67" priority="20" operator="containsText" text="Incomplete"/>
    <x:cfRule type="containsText" dxfId="68" priority="21" operator="containsText" text="Future"/>
    <x:cfRule type="containsText" dxfId="69" priority="22" operator="containsText" text="unknown"/>
    <x:cfRule type="containsText" dxfId="70" priority="23" operator="containsText" text="unconfirmed"/>
    <x:cfRule type="containsText" dxfId="71" priority="24" operator="containsText" text="pending"/>
  </x:conditionalFormatting>
  <x:conditionalFormatting sqref="I41:I55">
    <x:cfRule type="containsText" dxfId="72" priority="25" operator="containsText" text="Invalid"/>
    <x:cfRule type="containsText" dxfId="73" priority="26" operator="containsText" text="Missing"/>
    <x:cfRule type="containsText" dxfId="74" priority="27" operator="containsText" text="Duplicate"/>
    <x:cfRule type="containsText" dxfId="75" priority="28" operator="containsText" text="Evidence missing"/>
    <x:cfRule type="containsText" dxfId="76" priority="29" operator="containsText" text="Evidence or reviewer missing"/>
    <x:cfRule type="containsText" dxfId="77" priority="30" operator="containsText" text="Unresolved"/>
    <x:cfRule type="containsText" dxfId="78" priority="31" operator="containsText" text="Open"/>
    <x:cfRule type="containsText" dxfId="79" priority="32" operator="containsText" text="Incomplete"/>
    <x:cfRule type="containsText" dxfId="80" priority="33" operator="containsText" text="Future"/>
    <x:cfRule type="containsText" dxfId="81" priority="34" operator="containsText" text="unknown"/>
    <x:cfRule type="containsText" dxfId="82" priority="35" operator="containsText" text="unconfirmed"/>
    <x:cfRule type="containsText" dxfId="83" priority="36" operator="containsText" text="pending"/>
  </x:conditionalFormatting>
  <x:conditionalFormatting sqref="K60:K74">
    <x:cfRule type="containsText" dxfId="84" priority="37" operator="containsText" text="Invalid"/>
    <x:cfRule type="containsText" dxfId="85" priority="38" operator="containsText" text="Missing"/>
    <x:cfRule type="containsText" dxfId="86" priority="39" operator="containsText" text="Duplicate"/>
    <x:cfRule type="containsText" dxfId="87" priority="40" operator="containsText" text="Evidence missing"/>
    <x:cfRule type="containsText" dxfId="88" priority="41" operator="containsText" text="Evidence or reviewer missing"/>
    <x:cfRule type="containsText" dxfId="89" priority="42" operator="containsText" text="Unresolved"/>
    <x:cfRule type="containsText" dxfId="90" priority="43" operator="containsText" text="Open"/>
    <x:cfRule type="containsText" dxfId="91" priority="44" operator="containsText" text="Incomplete"/>
    <x:cfRule type="containsText" dxfId="92" priority="45" operator="containsText" text="Future"/>
    <x:cfRule type="containsText" dxfId="93" priority="46" operator="containsText" text="unknown"/>
    <x:cfRule type="containsText" dxfId="94" priority="47" operator="containsText" text="unconfirmed"/>
    <x:cfRule type="containsText" dxfId="95" priority="48" operator="containsText" text="pending"/>
  </x:conditionalFormatting>
  <x:dataValidations count="2">
    <x:dataValidation type="list" sqref="E22:E36">
      <x:formula1>"Open,Resolved,Deferred"</x:formula1>
    </x:dataValidation>
    <x:dataValidation type="list" sqref="D60:D74">
      <x:formula1>"Unconfirmed,Conditional,Confirmed"</x:formula1>
    </x:dataValidation>
  </x:dataValidations>
  <x:pageMargins left="0.7" right="0.7" top="0.75" bottom="0.75" header="0.3" footer="0.3"/>
</x:worksheet>
</file>

<file path=xl/worksheets/sheet3.xml><?xml version="1.0" encoding="utf-8"?>
<x:worksheet xmlns:x="http://schemas.openxmlformats.org/spreadsheetml/2006/main">
  <x:sheetPr>
    <x:tabColor rgb="FFAAB4BD"/>
  </x:sheetPr>
  <x:sheetViews>
    <x:sheetView showGridLines="0" workbookViewId="0"/>
  </x:sheetViews>
  <x:sheetFormatPr defaultRowHeight="15"/>
  <x:cols>
    <x:col min="1" max="1" width="30" hidden="0" customWidth="1"/>
    <x:col min="2" max="2" width="90" hidden="0" customWidth="1"/>
    <x:col min="3" max="3" width="3" hidden="0" customWidth="1"/>
  </x:cols>
  <x:sheetData>
    <x:row r="1" ht="26" customHeight="1">
      <x:c r="A1" s="2"/>
      <x:c r="B1" s="2"/>
      <x:c r="C1" s="2"/>
    </x:row>
    <x:row r="2" ht="26" customHeight="1">
      <x:c r="A2" s="3" t="str">
        <x:v>Owner reporting: use and definitions</x:v>
      </x:c>
      <x:c r="B2" s="2"/>
      <x:c r="C2" s="2"/>
    </x:row>
    <x:row r="3" ht="26" customHeight="1">
      <x:c r="A3" s="5" t="str">
        <x:v>Pacific Project Controls  |  Version 1.1  |  Original educational resource</x:v>
      </x:c>
      <x:c r="B3" s="4"/>
      <x:c r="C3" s="4"/>
    </x:row>
    <x:row r="4" ht="26" customHeight="1">
      <x:c r="A4" s="2"/>
      <x:c r="B4" s="2"/>
      <x:c r="C4" s="2"/>
    </x:row>
    <x:row r="5" ht="44" customHeight="1">
      <x:c r="A5" s="12" t="str">
        <x:v>Topic</x:v>
      </x:c>
      <x:c r="B5" s="12" t="str">
        <x:v>Instructions and boundaries</x:v>
      </x:c>
      <x:c r="C5" s="2"/>
    </x:row>
    <x:row r="6" ht="48" customHeight="1">
      <x:c r="A6" s="31" t="str">
        <x:v>Start</x:v>
      </x:c>
      <x:c r="B6" s="22" t="str">
        <x:v>Use Report for your project. Worked example is an independent, fictional illustration. It does not feed Report.</x:v>
      </x:c>
      <x:c r="C6" s="2"/>
    </x:row>
    <x:row r="7" ht="48" customHeight="1">
      <x:c r="A7" s="31" t="str">
        <x:v>Inputs and capacity</x:v>
      </x:c>
      <x:c r="B7" s="22" t="str">
        <x:v>Enter the reporting date and yellow cells. Enter an explicit zero when an amount is known to be zero. Fifteen decision rows are supplied. Keep records within rows 22 to 36.</x:v>
      </x:c>
      <x:c r="C7" s="2"/>
    </x:row>
    <x:row r="8" ht="48" customHeight="1">
      <x:c r="A8" s="31" t="str">
        <x:v>Financial basis</x:v>
      </x:c>
      <x:c r="B8" s="22" t="str">
        <x:v>Amounts are US dollars. Approved changes are signed net adjustments and may include credits. Pending exposure is shown separately and is excluded from the current contract.</x:v>
      </x:c>
      <x:c r="C8" s="2"/>
    </x:row>
    <x:row r="9" ht="48" customHeight="1">
      <x:c r="A9" s="31" t="str">
        <x:v>Billed</x:v>
      </x:c>
      <x:c r="B9" s="22" t="str">
        <x:v>Gross billed to date is cumulative invoicing before retainage. It is neither cash received nor measured physical completion.</x:v>
      </x:c>
      <x:c r="C9" s="2"/>
    </x:row>
    <x:row r="10" ht="48" customHeight="1">
      <x:c r="A10" s="31" t="str">
        <x:v>Cost incurred</x:v>
      </x:c>
      <x:c r="B10" s="22" t="str">
        <x:v>Accrual cost is work or goods incurred, including unpaid amounts. It is not the same as cash expenditure. This tool does not calculate cash flow.</x:v>
      </x:c>
      <x:c r="C10" s="2"/>
    </x:row>
    <x:row r="11" ht="48" customHeight="1">
      <x:c r="A11" s="31" t="str">
        <x:v>Earned value</x:v>
      </x:c>
      <x:c r="B11" s="22" t="str">
        <x:v>Optional budgeted value of completed work under a documented measurement rule. The ratio is a share of current contract, not a performance index. Leave blank without a defensible method.</x:v>
      </x:c>
      <x:c r="C11" s="2"/>
    </x:row>
    <x:row r="12" ht="48" customHeight="1">
      <x:c r="A12" s="31" t="str">
        <x:v>Physical progress</x:v>
      </x:c>
      <x:c r="B12" s="22" t="str">
        <x:v>Enter a separately measured fraction from 0 to 1. Identify the measurement method in your project records. It is not derived from billing, expenditure or earned value.</x:v>
      </x:c>
      <x:c r="C12" s="2"/>
    </x:row>
    <x:row r="13" ht="48" customHeight="1">
      <x:c r="A13" s="31" t="str">
        <x:v>Dates and variance</x:v>
      </x:c>
      <x:c r="B13" s="22" t="str">
        <x:v>Use real spreadsheet dates from 2000 through 2100. Finish variance = forecast minus baseline, in calendar days. Positive is late, negative is early and zero is equal.</x:v>
      </x:c>
      <x:c r="C13" s="2"/>
    </x:row>
    <x:row r="14" ht="48" customHeight="1">
      <x:c r="A14" s="31" t="str">
        <x:v>Missing or invalid</x:v>
      </x:c>
      <x:c r="B14" s="22" t="str">
        <x:v>Missing required inputs leave a result blank. Text, out-of-range dates and invalid amounts show a specific message. A zero contract produces n.a. for shares, not a zero percentage.</x:v>
      </x:c>
      <x:c r="C14" s="2"/>
    </x:row>
    <x:row r="15" ht="48" customHeight="1">
      <x:c r="A15" s="31" t="str">
        <x:v>Decision evidence</x:v>
      </x:c>
      <x:c r="B15" s="22" t="str">
        <x:v>Use a unique ID, accountable owner, due date and status. Resolved requires a reference to the actual decision evidence. An unresolved record requires a next action.</x:v>
      </x:c>
      <x:c r="C15" s="2"/>
    </x:row>
    <x:row r="16" ht="48" customHeight="1">
      <x:c r="A16" s="31" t="str">
        <x:v>Review before issue</x:v>
      </x:c>
      <x:c r="B16" s="22" t="str">
        <x:v>Reconcile amounts to approved project records and confirm decision evidence. This workbook is a reporting aid; it grants no authorization, approval or construction direction.</x:v>
      </x:c>
      <x:c r="C16" s="2"/>
    </x:row>
    <x:row r="17" ht="80" customHeight="1">
      <x:c r="A17" s="31" t="str">
        <x:v>Stored materials</x:v>
      </x:c>
      <x:c r="B17" s="22" t="str">
        <x:v>Use Stored materials for supporting payment evidence. An approved submittal and timely purchase order support procurement, but do not alone establish payment eligibility. Distinguish installed work, materials stored onsite, materials stored at an approved offsite location, transit and orders not delivered. Apply the actual contract requirements for Owner payment, identification, title or payment security, waivers and insurance.</x:v>
      </x:c>
      <x:c r="C17" s="2"/>
    </x:row>
    <x:row r="18" ht="64" customHeight="1">
      <x:c r="A18" s="31" t="str">
        <x:v>Stored-to-installed transfer</x:v>
      </x:c>
      <x:c r="B18" s="22" t="str">
        <x:v>Move previously billed stored value into installed value when installation is evidenced; subtract the same value from stored balance. Do not bill it again as new value. The separate stored worksheet reconciles installed and stored billing to this report, while physical progress remains independently measured.</x:v>
      </x:c>
      <x:c r="C18" s="2"/>
    </x:row>
    <x:row r="19" ht="64" customHeight="1">
      <x:c r="A19" s="31" t="str">
        <x:v>Requirement basis</x:v>
      </x:c>
      <x:c r="B19" s="22" t="str">
        <x:v>Use the lower record block to identify the applicable specification, drawing or Owner-vetted requirement and revision, retained design professional, required submittal or request for information, actual review disposition and evidence. Leave missing requirements unknown and route them for clarification.</x:v>
      </x:c>
      <x:c r="C19" s="2"/>
    </x:row>
    <x:row r="20" ht="80" customHeight="1">
      <x:c r="A20" s="31" t="str">
        <x:v>Roles and review</x:v>
      </x:c>
      <x:c r="B20" s="22" t="str">
        <x:v>The Owner representative coordinates and relies on retained professional expertise. The general contractor checks current documents and submits required information for design-team and Owner review. Evidence linked means fields are populated, not that work is approved. Confirm the actual disposition and authority in the contract documents.</x:v>
      </x:c>
      <x:c r="C20" s="2"/>
    </x:row>
    <x:row r="21" ht="80" customHeight="1">
      <x:c r="A21" s="31" t="str">
        <x:v>Milestone commitments</x:v>
      </x:c>
      <x:c r="B21" s="22" t="str">
        <x:v>Use the commitment block to record the entity that controls each scope, including an actual vendor or a subcontractor's vendor. Obtain that entity's date, confirmation date, evidence and conditions. The general contractor coordinates and validates the response; its forecast is a separate field, not a commitment made for another party.</x:v>
      </x:c>
      <x:c r="C21" s="2"/>
    </x:row>
    <x:row r="22" ht="64" customHeight="1">
      <x:c r="A22" s="31" t="str">
        <x:v>Confirmation record</x:v>
      </x:c>
      <x:c r="B22" s="22" t="str">
        <x:v>Unconfirmed means no supported commitment is established. Conditional means the entity stated a date subject to recorded dependencies. Confirmed means a source-backed response for that entity's own scope. The calculated record check checks fields only; verify the source and required design and Owner reviews before relying on it.</x:v>
      </x:c>
      <x:c r="C22" s="2"/>
    </x:row>
    <x:row r="23" ht="48" customHeight="1">
      <x:c r="A23" s="31" t="str">
        <x:v>Original example</x:v>
      </x:c>
      <x:c r="B23" s="22" t="str">
        <x:v>Created by Pacific Project Controls. All example names, dates and amounts are newly invented. No client files or proprietary templates are embedded.</x:v>
      </x:c>
      <x:c r="C23" s="2"/>
    </x:row>
    <x:row r="24" ht="26" customHeight="1">
      <x:c r="A24" s="2"/>
      <x:c r="B24" s="2"/>
      <x:c r="C24" s="2"/>
    </x:row>
    <x:row r="25" ht="26" customHeight="1">
      <x:c r="A25" s="2"/>
      <x:c r="B25" s="2"/>
      <x:c r="C25" s="2"/>
    </x:row>
    <x:row r="26" ht="26" customHeight="1">
      <x:c r="A26" s="2"/>
      <x:c r="B26" s="2"/>
      <x:c r="C26" s="2"/>
    </x:row>
  </x:sheetData>
  <x:pageMargins left="0.7" right="0.7" top="0.75" bottom="0.75" header="0.3" footer="0.3"/>
</x:worksheet>
</file>

<file path=xl/worksheets/sheet4.xml><?xml version="1.0" encoding="utf-8"?>
<x:worksheet xmlns:x="http://schemas.openxmlformats.org/spreadsheetml/2006/main">
  <x:sheetPr>
    <x:tabColor rgb="FF183047"/>
  </x:sheetPr>
  <x:sheetViews>
    <x:sheetView showGridLines="0" workbookViewId="0"/>
  </x:sheetViews>
  <x:sheetFormatPr defaultRowHeight="15"/>
  <x:cols>
    <x:col min="1" max="1" width="42" hidden="0" customWidth="1"/>
    <x:col min="2" max="2" width="38" hidden="0" customWidth="1"/>
    <x:col min="3" max="3" width="84" hidden="0" customWidth="1"/>
  </x:cols>
  <x:sheetData>
    <x:row r="1" ht="26" customHeight="1">
      <x:c r="A1" s="2"/>
      <x:c r="B1" s="2"/>
      <x:c r="C1" s="2"/>
    </x:row>
    <x:row r="2" ht="26" customHeight="1">
      <x:c r="A2" s="3" t="str">
        <x:v>Stored-material billing evidence and reconciliation</x:v>
      </x:c>
      <x:c r="B2" s="2"/>
      <x:c r="C2" s="2"/>
    </x:row>
    <x:row r="3" ht="26" customHeight="1">
      <x:c r="A3" s="5" t="str">
        <x:v>Pacific Project Controls  |  BLANK TEMPLATE. Replace yellow inputs with your project records.</x:v>
      </x:c>
      <x:c r="B3" s="4"/>
      <x:c r="C3" s="4"/>
    </x:row>
    <x:row r="4" ht="26" customHeight="1">
      <x:c r="A4" s="2"/>
      <x:c r="B4" s="2"/>
      <x:c r="C4" s="2"/>
    </x:row>
    <x:row r="5" ht="26" customHeight="1">
      <x:c r="A5" s="2" t="str">
        <x:v>Project</x:v>
      </x:c>
      <x:c r="B5" s="7"/>
      <x:c r="C5" s="2"/>
    </x:row>
    <x:row r="6" ht="26" customHeight="1">
      <x:c r="A6" s="2" t="str">
        <x:v>Reporting date</x:v>
      </x:c>
      <x:c r="B6" s="8"/>
      <x:c r="C6" s="2"/>
    </x:row>
    <x:row r="7" ht="26" customHeight="1">
      <x:c r="A7" s="2"/>
      <x:c r="B7" s="2"/>
      <x:c r="C7" s="2"/>
    </x:row>
    <x:row r="8" ht="44" customHeight="1">
      <x:c r="A8" s="12" t="str">
        <x:v>Evidence field</x:v>
      </x:c>
      <x:c r="B8" s="12" t="str">
        <x:v>Project input</x:v>
      </x:c>
      <x:c r="C8" s="12" t="str">
        <x:v>Review instruction</x:v>
      </x:c>
    </x:row>
    <x:row r="9" ht="72" customHeight="1">
      <x:c r="A9" s="22" t="str">
        <x:v>Package identity</x:v>
      </x:c>
      <x:c r="B9" s="20" t="str"/>
      <x:c r="C9" s="22" t="str">
        <x:v>Use a separate evidence record for each material package; aggregate only cleared amounts in the reconciliation.</x:v>
      </x:c>
    </x:row>
    <x:row r="10" ht="72" customHeight="1">
      <x:c r="A10" s="22" t="str">
        <x:v>Specification and submittal</x:v>
      </x:c>
      <x:c r="B10" s="20" t="str"/>
      <x:c r="C10" s="22" t="str">
        <x:v>Identify current documents and actual submittal revision. Required review does not itself approve payment.</x:v>
      </x:c>
    </x:row>
    <x:row r="11" ht="72" customHeight="1">
      <x:c r="A11" s="22" t="str">
        <x:v>Submittal review disposition</x:v>
      </x:c>
      <x:c r="B11" s="20" t="str"/>
      <x:c r="C11" s="22" t="str">
        <x:v>Retain the actual review response and unresolved conditions.</x:v>
      </x:c>
    </x:row>
    <x:row r="12" ht="72" customHeight="1">
      <x:c r="A12" s="22" t="str">
        <x:v>Purchase order and timing</x:v>
      </x:c>
      <x:c r="B12" s="20" t="str"/>
      <x:c r="C12" s="22" t="str">
        <x:v>Record timely order evidence and compare actual vendor lead time with the needed date.</x:v>
      </x:c>
    </x:row>
    <x:row r="13" ht="72" customHeight="1">
      <x:c r="A13" s="22" t="str">
        <x:v>Entity controlling supply</x:v>
      </x:c>
      <x:c r="B13" s="20" t="str"/>
      <x:c r="C13" s="22" t="str">
        <x:v>Obtain confirmation for its own fabrication, storage and delivery scope; the contractor coordinates.</x:v>
      </x:c>
    </x:row>
    <x:row r="14" ht="72" customHeight="1">
      <x:c r="A14" s="22" t="str">
        <x:v>Vendor confirmation evidence</x:v>
      </x:c>
      <x:c r="B14" s="20" t="str"/>
      <x:c r="C14" s="22" t="str">
        <x:v>Record scope, date, lead time, conditions and direct source; do not substitute a contractor forecast.</x:v>
      </x:c>
    </x:row>
    <x:row r="15" ht="72" customHeight="1">
      <x:c r="A15" s="22" t="str">
        <x:v>Material stage</x:v>
      </x:c>
      <x:c r="B15" s="20" t="str"/>
      <x:c r="C15" s="22" t="str">
        <x:v>Distinguish installed, onsite stored, approved offsite stored, in transit and ordered but not delivered.</x:v>
      </x:c>
    </x:row>
    <x:row r="16" ht="72" customHeight="1">
      <x:c r="A16" s="22" t="str">
        <x:v>Location and inventory identity</x:v>
      </x:c>
      <x:c r="B16" s="20" t="str"/>
      <x:c r="C16" s="22" t="str">
        <x:v>Keep the approved location, item identity, quantity and evidence that materials are reserved for this project.</x:v>
      </x:c>
    </x:row>
    <x:row r="17" ht="72" customHeight="1">
      <x:c r="A17" s="22" t="str">
        <x:v>Contract payment eligibility</x:v>
      </x:c>
      <x:c r="B17" s="20" t="str"/>
      <x:c r="C17" s="22" t="str">
        <x:v>Apply actual stored-material provisions. An order or approved submittal alone is insufficient.</x:v>
      </x:c>
    </x:row>
    <x:row r="18" ht="72" customHeight="1">
      <x:c r="A18" s="22" t="str">
        <x:v>Title and payment security</x:v>
      </x:c>
      <x:c r="B18" s="20" t="str"/>
      <x:c r="C18" s="22" t="str">
        <x:v>Retain contract-required evidence protecting the Owner interest; identify unresolved requirements.</x:v>
      </x:c>
    </x:row>
    <x:row r="19" ht="72" customHeight="1">
      <x:c r="A19" s="22" t="str">
        <x:v>Waivers and payment evidence</x:v>
      </x:c>
      <x:c r="B19" s="20" t="str"/>
      <x:c r="C19" s="22" t="str">
        <x:v>Retain appropriate contract-required waivers and payment evidence for the applicable period and parties.</x:v>
      </x:c>
    </x:row>
    <x:row r="20" ht="72" customHeight="1">
      <x:c r="A20" s="22" t="str">
        <x:v>Insurance evidence</x:v>
      </x:c>
      <x:c r="B20" s="20" t="str"/>
      <x:c r="C20" s="22" t="str">
        <x:v>Confirm applicable contract coverage, insured interests, location and dates with the responsible parties.</x:v>
      </x:c>
    </x:row>
    <x:row r="21" ht="72" customHeight="1">
      <x:c r="A21" s="22" t="str">
        <x:v>Owner payment authorization</x:v>
      </x:c>
      <x:c r="B21" s="20" t="str"/>
      <x:c r="C21" s="22" t="str">
        <x:v>Record actual authorized stored amount and approval evidence; do not infer eligibility from field completion.</x:v>
      </x:c>
    </x:row>
    <x:row r="22" ht="72" customHeight="1">
      <x:c r="A22" s="22" t="str">
        <x:v>Receipt and delivery evidence</x:v>
      </x:c>
      <x:c r="B22" s="20" t="str"/>
      <x:c r="C22" s="22" t="str">
        <x:v>Offsite materials may qualify under the contract before site receipt; keep actual location and receipt status clear.</x:v>
      </x:c>
    </x:row>
    <x:row r="23" ht="72" customHeight="1">
      <x:c r="A23" s="22" t="str">
        <x:v>Conditions and unknowns</x:v>
      </x:c>
      <x:c r="B23" s="20" t="str"/>
      <x:c r="C23" s="22" t="str">
        <x:v>Unconfirmed eligibility or missing evidence stays unresolved and outside approved stored billing.</x:v>
      </x:c>
    </x:row>
    <x:row r="24" ht="26" customHeight="1">
      <x:c r="A24" s="2"/>
      <x:c r="B24" s="2"/>
      <x:c r="C24" s="2"/>
    </x:row>
    <x:row r="25" ht="26" customHeight="1">
      <x:c r="A25" s="2"/>
      <x:c r="B25" s="2"/>
      <x:c r="C25" s="2"/>
    </x:row>
    <x:row r="26" ht="44" customHeight="1">
      <x:c r="A26" s="12" t="str">
        <x:v>Billing component</x:v>
      </x:c>
      <x:c r="B26" s="12" t="str">
        <x:v>Amount or share</x:v>
      </x:c>
      <x:c r="C26" s="12" t="str">
        <x:v>Meaning</x:v>
      </x:c>
    </x:row>
    <x:row r="27" ht="44" customHeight="1">
      <x:c r="A27" s="22" t="str">
        <x:v>Installed value billed to date</x:v>
      </x:c>
      <x:c r="B27" s="32"/>
      <x:c r="C27" s="22" t="str">
        <x:v>Cumulative installed billing includes the transferred stored value below.</x:v>
      </x:c>
    </x:row>
    <x:row r="28" ht="44" customHeight="1">
      <x:c r="A28" s="22" t="str">
        <x:v>Previously billed stored balance</x:v>
      </x:c>
      <x:c r="B28" s="32"/>
      <x:c r="C28" s="22" t="str">
        <x:v>Stored amount carried forward before this period movements.</x:v>
      </x:c>
    </x:row>
    <x:row r="29" ht="44" customHeight="1">
      <x:c r="A29" s="22" t="str">
        <x:v>Additional stored billing approved</x:v>
      </x:c>
      <x:c r="B29" s="32"/>
      <x:c r="C29" s="22" t="str">
        <x:v>Only newly approved stored value for this period.</x:v>
      </x:c>
    </x:row>
    <x:row r="30" ht="44" customHeight="1">
      <x:c r="A30" s="22" t="str">
        <x:v>Stored value transferred to installed</x:v>
      </x:c>
      <x:c r="B30" s="32"/>
      <x:c r="C30" s="22" t="str">
        <x:v>Already included in installed billing; subtract it from stored balance to avoid double counting.</x:v>
      </x:c>
    </x:row>
    <x:row r="31" ht="44" customHeight="1">
      <x:c r="A31" s="22" t="str">
        <x:v>Closing stored billed balance</x:v>
      </x:c>
      <x:c r="B31" s="33" t="str">
        <x:f>IF(COUNT(B28:B30)&lt;3,"",IF(OR(MIN(B28:B30)&lt;0,B30&gt;B28+B29),"Invalid stored transfer",B28+B29-B30))</x:f>
      </x:c>
      <x:c r="C31" s="22" t="str">
        <x:v>Previous stored balance plus newly approved stored billing less transferred value.</x:v>
      </x:c>
    </x:row>
    <x:row r="32" ht="44" customHeight="1">
      <x:c r="A32" s="22" t="str">
        <x:v>Installed and stored billed total</x:v>
      </x:c>
      <x:c r="B32" s="33" t="str">
        <x:f>IF(OR(LEN(B27&amp;"")=0,LEN(B31&amp;"")=0),"",IF(AND(ISNUMBER(B27),B27&gt;=0,ISNUMBER(B31)),B27+B31,"Invalid amount"))</x:f>
      </x:c>
      <x:c r="C32" s="22" t="str">
        <x:v>Installed value billed plus closing stored billed balance.</x:v>
      </x:c>
    </x:row>
    <x:row r="33" ht="44" customHeight="1">
      <x:c r="A33" s="22" t="str">
        <x:v>Gross billed from main report</x:v>
      </x:c>
      <x:c r="B33" s="33" t="str">
        <x:f>IF(LEN('Report'!B11&amp;"")=0,"",'Report'!B11)</x:f>
      </x:c>
      <x:c r="C33" s="22" t="str">
        <x:v>Linked to the main report; this is billed value, not payment or physical progress.</x:v>
      </x:c>
    </x:row>
    <x:row r="34" ht="44" customHeight="1">
      <x:c r="A34" s="22" t="str">
        <x:v>Reconciliation difference</x:v>
      </x:c>
      <x:c r="B34" s="33" t="str">
        <x:f>IF(OR(LEN(B32&amp;"")=0,LEN(B33&amp;"")=0),"",IF(AND(ISNUMBER(B32),ISNUMBER(B33)),B32-B33,"Invalid amount"))</x:f>
      </x:c>
      <x:c r="C34" s="22" t="str">
        <x:v>Zero means these billing categories reconcile arithmetically; it does not certify eligibility.</x:v>
      </x:c>
    </x:row>
    <x:row r="35" ht="44" customHeight="1">
      <x:c r="A35" s="22" t="str">
        <x:v>Unapproved order not delivered</x:v>
      </x:c>
      <x:c r="B35" s="32"/>
      <x:c r="C35" s="22" t="str">
        <x:v>Excluded from approved stored balance and billed reconciliation; record eligibility evidence before inclusion.</x:v>
      </x:c>
    </x:row>
    <x:row r="36" ht="44" customHeight="1">
      <x:c r="A36" s="22" t="str">
        <x:v>Reported physical progress</x:v>
      </x:c>
      <x:c r="B36" s="34" t="str">
        <x:f>IF(LEN('Report'!B14&amp;"")=0,"",'Report'!B14)</x:f>
      </x:c>
      <x:c r="C36" s="22" t="str">
        <x:v>Linked separately from the main report; billing does not establish physical progress.</x:v>
      </x:c>
    </x:row>
    <x:row r="37" ht="26" customHeight="1">
      <x:c r="A37" s="2"/>
      <x:c r="B37" s="2"/>
      <x:c r="C37" s="2"/>
    </x:row>
    <x:row r="38" ht="26" customHeight="1">
      <x:c r="A38" s="2"/>
      <x:c r="B38" s="2"/>
      <x:c r="C38" s="2"/>
    </x:row>
    <x:row r="39" ht="26" customHeight="1">
      <x:c r="A39" s="2"/>
      <x:c r="B39" s="2"/>
      <x:c r="C39" s="2"/>
    </x:row>
    <x:row r="40" ht="26" customHeight="1">
      <x:c r="A40" s="2"/>
      <x:c r="B40" s="2"/>
      <x:c r="C40" s="2"/>
    </x:row>
    <x:row r="41" ht="26" customHeight="1">
      <x:c r="A41" s="2"/>
      <x:c r="B41" s="2"/>
      <x:c r="C41" s="2"/>
    </x:row>
    <x:row r="42" ht="26" customHeight="1">
      <x:c r="A42" s="2"/>
      <x:c r="B42" s="2"/>
      <x:c r="C42" s="2"/>
    </x:row>
  </x:sheetData>
  <x:conditionalFormatting sqref="B31:B34">
    <x:cfRule type="containsText" dxfId="96" priority="1" operator="containsText" text="Invalid"/>
    <x:cfRule type="containsText" dxfId="97" priority="2" operator="containsText" text="Missing"/>
    <x:cfRule type="containsText" dxfId="98" priority="3" operator="containsText" text="Duplicate"/>
    <x:cfRule type="containsText" dxfId="99" priority="4" operator="containsText" text="Evidence missing"/>
    <x:cfRule type="containsText" dxfId="100" priority="5" operator="containsText" text="Evidence or reviewer missing"/>
    <x:cfRule type="containsText" dxfId="101" priority="6" operator="containsText" text="Unresolved"/>
    <x:cfRule type="containsText" dxfId="102" priority="7" operator="containsText" text="Open"/>
    <x:cfRule type="containsText" dxfId="103" priority="8" operator="containsText" text="Incomplete"/>
    <x:cfRule type="containsText" dxfId="104" priority="9" operator="containsText" text="Future"/>
    <x:cfRule type="containsText" dxfId="105" priority="10" operator="containsText" text="unknown"/>
    <x:cfRule type="containsText" dxfId="106" priority="11" operator="containsText" text="unconfirmed"/>
    <x:cfRule type="containsText" dxfId="107" priority="12" operator="containsText" text="pending"/>
  </x:conditionalFormatting>
  <x:pageMargins left="0.7" right="0.7" top="0.75" bottom="0.75" header="0.3" footer="0.3"/>
</x:worksheet>
</file>

<file path=xl/worksheets/sheet5.xml><?xml version="1.0" encoding="utf-8"?>
<x:worksheet xmlns:x="http://schemas.openxmlformats.org/spreadsheetml/2006/main">
  <x:sheetPr>
    <x:tabColor rgb="FF7C8D9C"/>
  </x:sheetPr>
  <x:sheetViews>
    <x:sheetView showGridLines="0" workbookViewId="0"/>
  </x:sheetViews>
  <x:sheetFormatPr defaultRowHeight="15"/>
  <x:cols>
    <x:col min="1" max="1" width="42" hidden="0" customWidth="1"/>
    <x:col min="2" max="2" width="38" hidden="0" customWidth="1"/>
    <x:col min="3" max="3" width="84" hidden="0" customWidth="1"/>
  </x:cols>
  <x:sheetData>
    <x:row r="1" ht="26" customHeight="1">
      <x:c r="A1" s="2"/>
      <x:c r="B1" s="2"/>
      <x:c r="C1" s="2"/>
    </x:row>
    <x:row r="2" ht="26" customHeight="1">
      <x:c r="A2" s="3" t="str">
        <x:v>Stored-material billing evidence and reconciliation</x:v>
      </x:c>
      <x:c r="B2" s="2"/>
      <x:c r="C2" s="2"/>
    </x:row>
    <x:row r="3" ht="26" customHeight="1">
      <x:c r="A3" s="5" t="str">
        <x:v>Pacific Project Controls  |  FICTIONAL WORKED EXAMPLE. All names, dates and amounts are invented.</x:v>
      </x:c>
      <x:c r="B3" s="4"/>
      <x:c r="C3" s="4"/>
    </x:row>
    <x:row r="4" ht="26" customHeight="1">
      <x:c r="A4" s="2"/>
      <x:c r="B4" s="2"/>
      <x:c r="C4" s="2"/>
    </x:row>
    <x:row r="5" ht="26" customHeight="1">
      <x:c r="A5" s="2" t="str">
        <x:v>Project</x:v>
      </x:c>
      <x:c r="B5" s="7" t="str">
        <x:v>Cedar Annex (fictional)</x:v>
      </x:c>
      <x:c r="C5" s="2"/>
    </x:row>
    <x:row r="6" ht="26" customHeight="1">
      <x:c r="A6" s="2" t="str">
        <x:v>Reporting date</x:v>
      </x:c>
      <x:c r="B6" s="8" t="d">
        <x:v>2030-03-15T00:00:00.000Z</x:v>
      </x:c>
      <x:c r="C6" s="2"/>
    </x:row>
    <x:row r="7" ht="26" customHeight="1">
      <x:c r="A7" s="2"/>
      <x:c r="B7" s="2"/>
      <x:c r="C7" s="2"/>
    </x:row>
    <x:row r="8" ht="44" customHeight="1">
      <x:c r="A8" s="12" t="str">
        <x:v>Evidence field</x:v>
      </x:c>
      <x:c r="B8" s="12" t="str">
        <x:v>Project input</x:v>
      </x:c>
      <x:c r="C8" s="12" t="str">
        <x:v>Review instruction</x:v>
      </x:c>
    </x:row>
    <x:row r="9" ht="72" customHeight="1">
      <x:c r="A9" s="22" t="str">
        <x:v>Package identity</x:v>
      </x:c>
      <x:c r="B9" s="20" t="str">
        <x:v>SM-01, fictional reporting summary</x:v>
      </x:c>
      <x:c r="C9" s="22" t="str">
        <x:v>Use a separate evidence record for each material package; aggregate only cleared amounts in the reconciliation.</x:v>
      </x:c>
    </x:row>
    <x:row r="10" ht="72" customHeight="1">
      <x:c r="A10" s="22" t="str">
        <x:v>Specification and submittal</x:v>
      </x:c>
      <x:c r="B10" s="20" t="str">
        <x:v>Fictional materials specification rev 2; SM-01 rev 1</x:v>
      </x:c>
      <x:c r="C10" s="22" t="str">
        <x:v>Identify current documents and actual submittal revision. Required review does not itself approve payment.</x:v>
      </x:c>
    </x:row>
    <x:row r="11" ht="72" customHeight="1">
      <x:c r="A11" s="22" t="str">
        <x:v>Submittal review disposition</x:v>
      </x:c>
      <x:c r="B11" s="20" t="str">
        <x:v>Required design and Owner review recorded in fictional SM-01 response</x:v>
      </x:c>
      <x:c r="C11" s="22" t="str">
        <x:v>Retain the actual review response and unresolved conditions.</x:v>
      </x:c>
    </x:row>
    <x:row r="12" ht="72" customHeight="1">
      <x:c r="A12" s="22" t="str">
        <x:v>Purchase order and timing</x:v>
      </x:c>
      <x:c r="B12" s="20" t="str">
        <x:v>Fictional PO-01 placed after required review</x:v>
      </x:c>
      <x:c r="C12" s="22" t="str">
        <x:v>Record timely order evidence and compare actual vendor lead time with the needed date.</x:v>
      </x:c>
    </x:row>
    <x:row r="13" ht="72" customHeight="1">
      <x:c r="A13" s="22" t="str">
        <x:v>Entity controlling supply</x:v>
      </x:c>
      <x:c r="B13" s="20" t="str">
        <x:v>Actual vendor supplying the subcontractor</x:v>
      </x:c>
      <x:c r="C13" s="22" t="str">
        <x:v>Obtain confirmation for its own fabrication, storage and delivery scope; the contractor coordinates.</x:v>
      </x:c>
    </x:row>
    <x:row r="14" ht="72" customHeight="1">
      <x:c r="A14" s="22" t="str">
        <x:v>Vendor confirmation evidence</x:v>
      </x:c>
      <x:c r="B14" s="20" t="str">
        <x:v>Fictional vendor response VR-01 dated 2030-03-12</x:v>
      </x:c>
      <x:c r="C14" s="22" t="str">
        <x:v>Record scope, date, lead time, conditions and direct source; do not substitute a contractor forecast.</x:v>
      </x:c>
    </x:row>
    <x:row r="15" ht="72" customHeight="1">
      <x:c r="A15" s="22" t="str">
        <x:v>Material stage</x:v>
      </x:c>
      <x:c r="B15" s="20" t="str">
        <x:v>Identified materials in approved offsite storage</x:v>
      </x:c>
      <x:c r="C15" s="22" t="str">
        <x:v>Distinguish installed, onsite stored, approved offsite stored, in transit and ordered but not delivered.</x:v>
      </x:c>
    </x:row>
    <x:row r="16" ht="72" customHeight="1">
      <x:c r="A16" s="22" t="str">
        <x:v>Location and inventory identity</x:v>
      </x:c>
      <x:c r="B16" s="20" t="str">
        <x:v>Fictional approved storage location L-01; tagged inventory INV-01</x:v>
      </x:c>
      <x:c r="C16" s="22" t="str">
        <x:v>Keep the approved location, item identity, quantity and evidence that materials are reserved for this project.</x:v>
      </x:c>
    </x:row>
    <x:row r="17" ht="72" customHeight="1">
      <x:c r="A17" s="22" t="str">
        <x:v>Contract payment eligibility</x:v>
      </x:c>
      <x:c r="B17" s="20" t="str">
        <x:v>Fictional payment clause P-01 eligibility documented</x:v>
      </x:c>
      <x:c r="C17" s="22" t="str">
        <x:v>Apply actual stored-material provisions. An order or approved submittal alone is insufficient.</x:v>
      </x:c>
    </x:row>
    <x:row r="18" ht="72" customHeight="1">
      <x:c r="A18" s="22" t="str">
        <x:v>Title and payment security</x:v>
      </x:c>
      <x:c r="B18" s="20" t="str">
        <x:v>Fictional title and payment-security record TS-01</x:v>
      </x:c>
      <x:c r="C18" s="22" t="str">
        <x:v>Retain contract-required evidence protecting the Owner interest; identify unresolved requirements.</x:v>
      </x:c>
    </x:row>
    <x:row r="19" ht="72" customHeight="1">
      <x:c r="A19" s="22" t="str">
        <x:v>Waivers and payment evidence</x:v>
      </x:c>
      <x:c r="B19" s="20" t="str">
        <x:v>Fictional progress waiver and payment backup W-01</x:v>
      </x:c>
      <x:c r="C19" s="22" t="str">
        <x:v>Retain appropriate contract-required waivers and payment evidence for the applicable period and parties.</x:v>
      </x:c>
    </x:row>
    <x:row r="20" ht="72" customHeight="1">
      <x:c r="A20" s="22" t="str">
        <x:v>Insurance evidence</x:v>
      </x:c>
      <x:c r="B20" s="20" t="str">
        <x:v>Fictional storage and transit evidence INS-01</x:v>
      </x:c>
      <x:c r="C20" s="22" t="str">
        <x:v>Confirm applicable contract coverage, insured interests, location and dates with the responsible parties.</x:v>
      </x:c>
    </x:row>
    <x:row r="21" ht="72" customHeight="1">
      <x:c r="A21" s="22" t="str">
        <x:v>Owner payment authorization</x:v>
      </x:c>
      <x:c r="B21" s="20" t="str">
        <x:v>Fictional monthly payment approval PA-03</x:v>
      </x:c>
      <x:c r="C21" s="22" t="str">
        <x:v>Record actual authorized stored amount and approval evidence; do not infer eligibility from field completion.</x:v>
      </x:c>
    </x:row>
    <x:row r="22" ht="72" customHeight="1">
      <x:c r="A22" s="22" t="str">
        <x:v>Receipt and delivery evidence</x:v>
      </x:c>
      <x:c r="B22" s="20" t="str">
        <x:v>Fictional vendor inventory record INV-01; site receipt pending</x:v>
      </x:c>
      <x:c r="C22" s="22" t="str">
        <x:v>Offsite materials may qualify under the contract before site receipt; keep actual location and receipt status clear.</x:v>
      </x:c>
    </x:row>
    <x:row r="23" ht="72" customHeight="1">
      <x:c r="A23" s="22" t="str">
        <x:v>Conditions and unknowns</x:v>
      </x:c>
      <x:c r="B23" s="20" t="str">
        <x:v>Example assumes required payment evidence verified; site delivery remains pending</x:v>
      </x:c>
      <x:c r="C23" s="22" t="str">
        <x:v>Unconfirmed eligibility or missing evidence stays unresolved and outside approved stored billing.</x:v>
      </x:c>
    </x:row>
    <x:row r="24" ht="26" customHeight="1">
      <x:c r="A24" s="2"/>
      <x:c r="B24" s="2"/>
      <x:c r="C24" s="2"/>
    </x:row>
    <x:row r="25" ht="26" customHeight="1">
      <x:c r="A25" s="2"/>
      <x:c r="B25" s="2"/>
      <x:c r="C25" s="2"/>
    </x:row>
    <x:row r="26" ht="44" customHeight="1">
      <x:c r="A26" s="12" t="str">
        <x:v>Billing component</x:v>
      </x:c>
      <x:c r="B26" s="12" t="str">
        <x:v>Amount or share</x:v>
      </x:c>
      <x:c r="C26" s="12" t="str">
        <x:v>Meaning</x:v>
      </x:c>
    </x:row>
    <x:row r="27" ht="44" customHeight="1">
      <x:c r="A27" s="22" t="str">
        <x:v>Installed value billed to date</x:v>
      </x:c>
      <x:c r="B27" s="32" t="n">
        <x:v>574000</x:v>
      </x:c>
      <x:c r="C27" s="22" t="str">
        <x:v>Cumulative installed billing includes the transferred stored value below.</x:v>
      </x:c>
    </x:row>
    <x:row r="28" ht="44" customHeight="1">
      <x:c r="A28" s="22" t="str">
        <x:v>Previously billed stored balance</x:v>
      </x:c>
      <x:c r="B28" s="32" t="n">
        <x:v>58000</x:v>
      </x:c>
      <x:c r="C28" s="22" t="str">
        <x:v>Stored amount carried forward before this period movements.</x:v>
      </x:c>
    </x:row>
    <x:row r="29" ht="44" customHeight="1">
      <x:c r="A29" s="22" t="str">
        <x:v>Additional stored billing approved</x:v>
      </x:c>
      <x:c r="B29" s="32" t="n">
        <x:v>0</x:v>
      </x:c>
      <x:c r="C29" s="22" t="str">
        <x:v>Only newly approved stored value for this period.</x:v>
      </x:c>
    </x:row>
    <x:row r="30" ht="44" customHeight="1">
      <x:c r="A30" s="22" t="str">
        <x:v>Stored value transferred to installed</x:v>
      </x:c>
      <x:c r="B30" s="32" t="n">
        <x:v>8000</x:v>
      </x:c>
      <x:c r="C30" s="22" t="str">
        <x:v>Already included in installed billing; subtract it from stored balance to avoid double counting.</x:v>
      </x:c>
    </x:row>
    <x:row r="31" ht="44" customHeight="1">
      <x:c r="A31" s="22" t="str">
        <x:v>Closing stored billed balance</x:v>
      </x:c>
      <x:c r="B31" s="33" t="n">
        <x:f>IF(COUNT(B28:B30)&lt;3,"",IF(OR(MIN(B28:B30)&lt;0,B30&gt;B28+B29),"Invalid stored transfer",B28+B29-B30))</x:f>
        <x:v>50000</x:v>
      </x:c>
      <x:c r="C31" s="22" t="str">
        <x:v>Previous stored balance plus newly approved stored billing less transferred value.</x:v>
      </x:c>
    </x:row>
    <x:row r="32" ht="44" customHeight="1">
      <x:c r="A32" s="22" t="str">
        <x:v>Installed and stored billed total</x:v>
      </x:c>
      <x:c r="B32" s="33" t="n">
        <x:f>IF(OR(LEN(B27&amp;"")=0,LEN(B31&amp;"")=0),"",IF(AND(ISNUMBER(B27),B27&gt;=0,ISNUMBER(B31)),B27+B31,"Invalid amount"))</x:f>
        <x:v>624000</x:v>
      </x:c>
      <x:c r="C32" s="22" t="str">
        <x:v>Installed value billed plus closing stored billed balance.</x:v>
      </x:c>
    </x:row>
    <x:row r="33" ht="44" customHeight="1">
      <x:c r="A33" s="22" t="str">
        <x:v>Gross billed from main report</x:v>
      </x:c>
      <x:c r="B33" s="33" t="n">
        <x:f>IF(LEN('Worked example'!B11&amp;"")=0,"",'Worked example'!B11)</x:f>
        <x:v>624000</x:v>
      </x:c>
      <x:c r="C33" s="22" t="str">
        <x:v>Linked to the main report; this is billed value, not payment or physical progress.</x:v>
      </x:c>
    </x:row>
    <x:row r="34" ht="44" customHeight="1">
      <x:c r="A34" s="22" t="str">
        <x:v>Reconciliation difference</x:v>
      </x:c>
      <x:c r="B34" s="33" t="n">
        <x:f>IF(OR(LEN(B32&amp;"")=0,LEN(B33&amp;"")=0),"",IF(AND(ISNUMBER(B32),ISNUMBER(B33)),B32-B33,"Invalid amount"))</x:f>
        <x:v>0</x:v>
      </x:c>
      <x:c r="C34" s="22" t="str">
        <x:v>Zero means these billing categories reconcile arithmetically; it does not certify eligibility.</x:v>
      </x:c>
    </x:row>
    <x:row r="35" ht="44" customHeight="1">
      <x:c r="A35" s="22" t="str">
        <x:v>Unapproved order not delivered</x:v>
      </x:c>
      <x:c r="B35" s="32" t="n">
        <x:v>17000</x:v>
      </x:c>
      <x:c r="C35" s="22" t="str">
        <x:v>Excluded from approved stored balance and billed reconciliation; record eligibility evidence before inclusion.</x:v>
      </x:c>
    </x:row>
    <x:row r="36" ht="44" customHeight="1">
      <x:c r="A36" s="22" t="str">
        <x:v>Reported physical progress</x:v>
      </x:c>
      <x:c r="B36" s="34" t="n">
        <x:f>IF(LEN('Worked example'!B14&amp;"")=0,"",'Worked example'!B14)</x:f>
        <x:v>0.46</x:v>
      </x:c>
      <x:c r="C36" s="22" t="str">
        <x:v>Linked separately from the main report; billing does not establish physical progress.</x:v>
      </x:c>
    </x:row>
    <x:row r="37" ht="26" customHeight="1">
      <x:c r="A37" s="2"/>
      <x:c r="B37" s="2"/>
      <x:c r="C37" s="2"/>
    </x:row>
    <x:row r="38" ht="26" customHeight="1">
      <x:c r="A38" s="2"/>
      <x:c r="B38" s="2"/>
      <x:c r="C38" s="2"/>
    </x:row>
    <x:row r="39" ht="26" customHeight="1">
      <x:c r="A39" s="2"/>
      <x:c r="B39" s="2"/>
      <x:c r="C39" s="2"/>
    </x:row>
    <x:row r="40" ht="26" customHeight="1">
      <x:c r="A40" s="2"/>
      <x:c r="B40" s="2"/>
      <x:c r="C40" s="2"/>
    </x:row>
    <x:row r="41" ht="26" customHeight="1">
      <x:c r="A41" s="2"/>
      <x:c r="B41" s="2"/>
      <x:c r="C41" s="2"/>
    </x:row>
    <x:row r="42" ht="26" customHeight="1">
      <x:c r="A42" s="2"/>
      <x:c r="B42" s="2"/>
      <x:c r="C42" s="2"/>
    </x:row>
  </x:sheetData>
  <x:conditionalFormatting sqref="B31:B34">
    <x:cfRule type="containsText" dxfId="108" priority="1" operator="containsText" text="Invalid"/>
    <x:cfRule type="containsText" dxfId="109" priority="2" operator="containsText" text="Missing"/>
    <x:cfRule type="containsText" dxfId="110" priority="3" operator="containsText" text="Duplicate"/>
    <x:cfRule type="containsText" dxfId="111" priority="4" operator="containsText" text="Evidence missing"/>
    <x:cfRule type="containsText" dxfId="112" priority="5" operator="containsText" text="Evidence or reviewer missing"/>
    <x:cfRule type="containsText" dxfId="113" priority="6" operator="containsText" text="Unresolved"/>
    <x:cfRule type="containsText" dxfId="114" priority="7" operator="containsText" text="Open"/>
    <x:cfRule type="containsText" dxfId="115" priority="8" operator="containsText" text="Incomplete"/>
    <x:cfRule type="containsText" dxfId="116" priority="9" operator="containsText" text="Future"/>
    <x:cfRule type="containsText" dxfId="117" priority="10" operator="containsText" text="unknown"/>
    <x:cfRule type="containsText" dxfId="118" priority="11" operator="containsText" text="unconfirmed"/>
    <x:cfRule type="containsText" dxfId="119" priority="12" operator="containsText" text="pending"/>
  </x:conditionalFormatting>
  <x:pageMargins left="0.7" right="0.7" top="0.75" bottom="0.75" header="0.3" footer="0.3"/>
</x:worksheet>
</file>

<file path=docProps/core.xml><?xml version="1.0" encoding="utf-8"?>
<cp:coreProperties xmlns:cp="http://schemas.openxmlformats.org/package/2006/metadata/core-properties" xmlns:dc="http://purl.org/dc/elements/1.1/">
  <dc:creator>Pacific Project Controls</dc:creator>
  <cp:lastModifiedBy>Pacific Project Controls</cp:lastModifiedBy>
  <dc:title>Owner Reporting Decision Control</dc:title>
  <dc:description>Original educational tool with blank inputs and a separately labeled fictional worked example.</dc:description>
</cp:coreProperties>
</file>